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3DEL16\Documents\"/>
    </mc:Choice>
  </mc:AlternateContent>
  <xr:revisionPtr revIDLastSave="0" documentId="13_ncr:1_{9D8675D0-0602-4E53-A009-0656E89F92E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ituacion fiscal" sheetId="1" r:id="rId1"/>
    <sheet name="activiades" sheetId="2" r:id="rId2"/>
    <sheet name="flujo de efectivo" sheetId="3" r:id="rId3"/>
    <sheet name="edo de cambios" sheetId="4" r:id="rId4"/>
    <sheet name="activo" sheetId="5" r:id="rId5"/>
    <sheet name="pasivos" sheetId="6" r:id="rId6"/>
    <sheet name="EVH" sheetId="35" r:id="rId7"/>
    <sheet name="ingresos" sheetId="8" r:id="rId8"/>
    <sheet name="CONC ING" sheetId="37" r:id="rId9"/>
    <sheet name="EGRESOS" sheetId="17" r:id="rId10"/>
    <sheet name="FUENTES DE FINAN" sheetId="38" r:id="rId11"/>
    <sheet name="objeto del gto" sheetId="9" r:id="rId12"/>
    <sheet name="clasif economica" sheetId="10" r:id="rId13"/>
    <sheet name="claisf edmva" sheetId="11" r:id="rId14"/>
    <sheet name="clasif funcional" sheetId="12" r:id="rId15"/>
    <sheet name="cat programatica" sheetId="14" r:id="rId16"/>
    <sheet name="CONC EGR" sheetId="19" r:id="rId17"/>
    <sheet name="ENDEUDAMIENTO NETO" sheetId="20" r:id="rId18"/>
    <sheet name="INTERESES DE LA DEUDA" sheetId="21" r:id="rId19"/>
    <sheet name="POSTURA FISCAL" sheetId="22" r:id="rId20"/>
    <sheet name="FLUJO DE FONDOS" sheetId="24" r:id="rId21"/>
    <sheet name="PROGRAMAS DE INVERSION" sheetId="25" r:id="rId22"/>
    <sheet name="INDICADORES DE RESULTADOS" sheetId="26" r:id="rId23"/>
    <sheet name="RELACION CTAS BANCARIAS PROD" sheetId="40" r:id="rId24"/>
    <sheet name="RELACION DE BIENES MUEBLES" sheetId="41" r:id="rId25"/>
    <sheet name="AVANCE 2022" sheetId="27" r:id="rId26"/>
    <sheet name="FIRMAS" sheetId="28" r:id="rId27"/>
    <sheet name="e de cambios s" sheetId="29" r:id="rId28"/>
    <sheet name="Hoja1" sheetId="39" r:id="rId29"/>
  </sheets>
  <externalReferences>
    <externalReference r:id="rId30"/>
    <externalReference r:id="rId31"/>
  </externalReferenc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9" i="8" l="1"/>
  <c r="O18" i="38" l="1"/>
  <c r="I18" i="38"/>
  <c r="E18" i="38"/>
  <c r="L16" i="38"/>
  <c r="L18" i="38" s="1"/>
  <c r="G16" i="38"/>
  <c r="G18" i="38" s="1"/>
  <c r="D16" i="38"/>
  <c r="F16" i="38" s="1"/>
  <c r="N15" i="38"/>
  <c r="L15" i="38"/>
  <c r="M15" i="38" s="1"/>
  <c r="G15" i="38"/>
  <c r="H15" i="38" s="1"/>
  <c r="K15" i="38" s="1"/>
  <c r="I14" i="38"/>
  <c r="L14" i="38" s="1"/>
  <c r="G14" i="38" l="1"/>
  <c r="H14" i="38" s="1"/>
  <c r="K14" i="38" s="1"/>
  <c r="M16" i="38"/>
  <c r="M18" i="38" s="1"/>
  <c r="N16" i="38"/>
  <c r="N18" i="38" s="1"/>
  <c r="H16" i="38"/>
  <c r="H18" i="38" s="1"/>
  <c r="F18" i="38"/>
  <c r="K16" i="38"/>
  <c r="K18" i="38" s="1"/>
  <c r="D18" i="38"/>
  <c r="E21" i="37" l="1"/>
  <c r="E14" i="37"/>
  <c r="E12" i="37"/>
  <c r="E27" i="37" l="1"/>
  <c r="G23" i="27"/>
  <c r="G12" i="27"/>
  <c r="F15" i="24"/>
  <c r="F11" i="24"/>
  <c r="F15" i="22"/>
  <c r="F11" i="22"/>
  <c r="G34" i="29" l="1"/>
  <c r="F10" i="27" l="1"/>
  <c r="F11" i="27"/>
  <c r="F12" i="27"/>
  <c r="E11" i="24"/>
  <c r="F13" i="22" l="1"/>
  <c r="E11" i="22"/>
  <c r="I15" i="5"/>
  <c r="J15" i="5" s="1"/>
  <c r="I8" i="2"/>
  <c r="E38" i="35" l="1"/>
  <c r="D38" i="35"/>
  <c r="D36" i="35" s="1"/>
  <c r="G37" i="35"/>
  <c r="E36" i="35"/>
  <c r="G19" i="35"/>
  <c r="G18" i="35"/>
  <c r="E17" i="35"/>
  <c r="E29" i="35" s="1"/>
  <c r="D17" i="35"/>
  <c r="D29" i="35" s="1"/>
  <c r="G13" i="35"/>
  <c r="G12" i="35"/>
  <c r="C12" i="35"/>
  <c r="C29" i="35" s="1"/>
  <c r="G10" i="35"/>
  <c r="E48" i="35" l="1"/>
  <c r="D48" i="35"/>
  <c r="G36" i="35"/>
  <c r="G29" i="35"/>
  <c r="C48" i="35"/>
  <c r="G17" i="35"/>
  <c r="G48" i="35" l="1"/>
  <c r="J54" i="4" l="1"/>
  <c r="J55" i="4"/>
  <c r="E15" i="24" l="1"/>
  <c r="E15" i="22"/>
  <c r="F12" i="19"/>
  <c r="I21" i="14"/>
  <c r="H21" i="14"/>
  <c r="H35" i="12"/>
  <c r="G35" i="12"/>
  <c r="H15" i="11"/>
  <c r="G15" i="11"/>
  <c r="F15" i="10"/>
  <c r="E15" i="10"/>
  <c r="G34" i="9"/>
  <c r="F34" i="9"/>
  <c r="K38" i="29" l="1"/>
  <c r="H36" i="29"/>
  <c r="H35" i="29"/>
  <c r="G37" i="29"/>
  <c r="F33" i="29"/>
  <c r="H33" i="29" s="1"/>
  <c r="G28" i="29"/>
  <c r="G29" i="29" s="1"/>
  <c r="H27" i="29"/>
  <c r="F26" i="29"/>
  <c r="H26" i="29" s="1"/>
  <c r="G21" i="29"/>
  <c r="F20" i="29"/>
  <c r="H20" i="29" s="1"/>
  <c r="J20" i="29" s="1"/>
  <c r="F19" i="29"/>
  <c r="G17" i="29"/>
  <c r="F16" i="29"/>
  <c r="H16" i="29" s="1"/>
  <c r="J16" i="29" s="1"/>
  <c r="M15" i="29"/>
  <c r="F15" i="29"/>
  <c r="H15" i="29" s="1"/>
  <c r="H14" i="29"/>
  <c r="H13" i="29"/>
  <c r="J38" i="29" l="1"/>
  <c r="G22" i="29"/>
  <c r="F21" i="29"/>
  <c r="F34" i="29"/>
  <c r="H37" i="29"/>
  <c r="H29" i="29"/>
  <c r="G38" i="29"/>
  <c r="F17" i="29"/>
  <c r="F28" i="29"/>
  <c r="F29" i="29" s="1"/>
  <c r="H19" i="29"/>
  <c r="F32" i="29"/>
  <c r="F22" i="29" l="1"/>
  <c r="H22" i="29" s="1"/>
  <c r="F37" i="29"/>
  <c r="F38" i="29" s="1"/>
  <c r="H38" i="29"/>
  <c r="G24" i="27" l="1"/>
  <c r="G25" i="27" s="1"/>
  <c r="E24" i="27"/>
  <c r="E25" i="27" s="1"/>
  <c r="D24" i="27"/>
  <c r="D25" i="27" s="1"/>
  <c r="C24" i="27"/>
  <c r="C25" i="27" s="1"/>
  <c r="F23" i="27"/>
  <c r="F24" i="27" s="1"/>
  <c r="F25" i="27" s="1"/>
  <c r="G15" i="27"/>
  <c r="E15" i="27"/>
  <c r="D15" i="27"/>
  <c r="C15" i="27"/>
  <c r="F14" i="27"/>
  <c r="H14" i="27" s="1"/>
  <c r="F13" i="27"/>
  <c r="H13" i="27" s="1"/>
  <c r="H12" i="27"/>
  <c r="H11" i="27"/>
  <c r="H10" i="27"/>
  <c r="F33" i="22"/>
  <c r="E33" i="22"/>
  <c r="D33" i="22"/>
  <c r="E13" i="22"/>
  <c r="D13" i="22"/>
  <c r="F9" i="22"/>
  <c r="E9" i="22"/>
  <c r="D9" i="22"/>
  <c r="F33" i="24"/>
  <c r="E33" i="24"/>
  <c r="D33" i="24"/>
  <c r="F13" i="24"/>
  <c r="E13" i="24"/>
  <c r="D13" i="24"/>
  <c r="F9" i="24"/>
  <c r="E9" i="24"/>
  <c r="D9" i="24"/>
  <c r="D17" i="24" l="1"/>
  <c r="D21" i="24" s="1"/>
  <c r="D25" i="24" s="1"/>
  <c r="D17" i="22"/>
  <c r="D21" i="22" s="1"/>
  <c r="D25" i="22" s="1"/>
  <c r="E17" i="24"/>
  <c r="E21" i="24" s="1"/>
  <c r="E25" i="24" s="1"/>
  <c r="F17" i="22"/>
  <c r="F21" i="22" s="1"/>
  <c r="F25" i="22" s="1"/>
  <c r="F17" i="24"/>
  <c r="F21" i="24" s="1"/>
  <c r="F25" i="24" s="1"/>
  <c r="E17" i="22"/>
  <c r="E21" i="22" s="1"/>
  <c r="E25" i="22" s="1"/>
  <c r="H15" i="27"/>
  <c r="F15" i="27"/>
  <c r="H23" i="27"/>
  <c r="H24" i="27" s="1"/>
  <c r="I31" i="20"/>
  <c r="I30" i="20"/>
  <c r="I29" i="20"/>
  <c r="I28" i="20"/>
  <c r="I26" i="20"/>
  <c r="I25" i="20"/>
  <c r="I24" i="20"/>
  <c r="I23" i="20"/>
  <c r="I19" i="20"/>
  <c r="I18" i="20"/>
  <c r="I17" i="20"/>
  <c r="I15" i="20"/>
  <c r="I13" i="20"/>
  <c r="I12" i="20"/>
  <c r="I11" i="20"/>
  <c r="E19" i="17"/>
  <c r="D19" i="17"/>
  <c r="L17" i="17"/>
  <c r="M17" i="17" s="1"/>
  <c r="G17" i="17"/>
  <c r="J17" i="17" s="1"/>
  <c r="F17" i="17"/>
  <c r="F19" i="17" s="1"/>
  <c r="N16" i="17"/>
  <c r="I15" i="17"/>
  <c r="L15" i="17" s="1"/>
  <c r="I14" i="17"/>
  <c r="L14" i="17" s="1"/>
  <c r="E34" i="19"/>
  <c r="E29" i="19"/>
  <c r="F14" i="19"/>
  <c r="N17" i="17" l="1"/>
  <c r="N19" i="17" s="1"/>
  <c r="I15" i="27"/>
  <c r="G15" i="17"/>
  <c r="H15" i="17" s="1"/>
  <c r="K15" i="17" s="1"/>
  <c r="H25" i="27"/>
  <c r="I25" i="27" s="1"/>
  <c r="I24" i="27"/>
  <c r="F28" i="19"/>
  <c r="F37" i="19" s="1"/>
  <c r="G14" i="17"/>
  <c r="J14" i="17" s="1"/>
  <c r="J19" i="17" s="1"/>
  <c r="G16" i="17"/>
  <c r="H16" i="17" s="1"/>
  <c r="K16" i="17" s="1"/>
  <c r="O14" i="17"/>
  <c r="O19" i="17" s="1"/>
  <c r="K14" i="17"/>
  <c r="L16" i="17"/>
  <c r="M16" i="17" s="1"/>
  <c r="M19" i="17" s="1"/>
  <c r="I19" i="17"/>
  <c r="H17" i="17"/>
  <c r="K17" i="17"/>
  <c r="H14" i="17" l="1"/>
  <c r="H19" i="17" s="1"/>
  <c r="G19" i="17"/>
  <c r="L19" i="17"/>
  <c r="K19" i="17"/>
  <c r="I43" i="6" l="1"/>
  <c r="H43" i="6"/>
  <c r="H80" i="14" l="1"/>
  <c r="I47" i="14"/>
  <c r="H47" i="14"/>
  <c r="F21" i="14"/>
  <c r="F47" i="14" s="1"/>
  <c r="E47" i="14"/>
  <c r="G80" i="12"/>
  <c r="H51" i="12"/>
  <c r="G51" i="12"/>
  <c r="E35" i="12"/>
  <c r="E51" i="12" s="1"/>
  <c r="D51" i="12"/>
  <c r="H16" i="11"/>
  <c r="H17" i="11" s="1"/>
  <c r="H23" i="11" s="1"/>
  <c r="H31" i="11" s="1"/>
  <c r="H37" i="11" s="1"/>
  <c r="H44" i="11" s="1"/>
  <c r="G16" i="11"/>
  <c r="E16" i="11"/>
  <c r="E15" i="11"/>
  <c r="F15" i="11" s="1"/>
  <c r="I15" i="11" s="1"/>
  <c r="E14" i="11"/>
  <c r="F17" i="10"/>
  <c r="F25" i="10" s="1"/>
  <c r="E17" i="10"/>
  <c r="E25" i="10" s="1"/>
  <c r="C17" i="10"/>
  <c r="D17" i="10" s="1"/>
  <c r="C15" i="10"/>
  <c r="B25" i="10"/>
  <c r="H91" i="9"/>
  <c r="G91" i="9"/>
  <c r="F91" i="9"/>
  <c r="E91" i="9"/>
  <c r="D91" i="9"/>
  <c r="C91" i="9"/>
  <c r="E82" i="9"/>
  <c r="D82" i="9"/>
  <c r="H77" i="9"/>
  <c r="G77" i="9"/>
  <c r="F77" i="9"/>
  <c r="E77" i="9"/>
  <c r="D77" i="9"/>
  <c r="C77" i="9"/>
  <c r="H68" i="9"/>
  <c r="G68" i="9"/>
  <c r="C68" i="9"/>
  <c r="G63" i="9"/>
  <c r="D63" i="9"/>
  <c r="H63" i="9"/>
  <c r="C63" i="9"/>
  <c r="H52" i="9"/>
  <c r="F52" i="9"/>
  <c r="E52" i="9"/>
  <c r="D52" i="9"/>
  <c r="C52" i="9"/>
  <c r="G41" i="9"/>
  <c r="E40" i="9"/>
  <c r="H40" i="9" s="1"/>
  <c r="E38" i="9"/>
  <c r="H38" i="9" s="1"/>
  <c r="E35" i="9"/>
  <c r="H35" i="9" s="1"/>
  <c r="E34" i="9"/>
  <c r="H34" i="9" s="1"/>
  <c r="E33" i="9"/>
  <c r="D41" i="9"/>
  <c r="G30" i="9"/>
  <c r="E27" i="9"/>
  <c r="C24" i="9"/>
  <c r="E24" i="9" s="1"/>
  <c r="E22" i="9"/>
  <c r="F30" i="9"/>
  <c r="C25" i="10" l="1"/>
  <c r="H27" i="9"/>
  <c r="C30" i="9"/>
  <c r="H33" i="9"/>
  <c r="G17" i="10"/>
  <c r="E17" i="11"/>
  <c r="E23" i="11" s="1"/>
  <c r="E31" i="11" s="1"/>
  <c r="G93" i="9"/>
  <c r="D30" i="9"/>
  <c r="D93" i="9" s="1"/>
  <c r="H22" i="9"/>
  <c r="H24" i="9"/>
  <c r="E26" i="9"/>
  <c r="H26" i="9" s="1"/>
  <c r="E29" i="9"/>
  <c r="H29" i="9" s="1"/>
  <c r="C41" i="9"/>
  <c r="F41" i="9"/>
  <c r="F93" i="9" s="1"/>
  <c r="E36" i="9"/>
  <c r="H36" i="9" s="1"/>
  <c r="D17" i="11"/>
  <c r="D23" i="11" s="1"/>
  <c r="F23" i="11" s="1"/>
  <c r="F31" i="11" s="1"/>
  <c r="G17" i="11"/>
  <c r="G23" i="11" s="1"/>
  <c r="G31" i="11" s="1"/>
  <c r="G37" i="11" s="1"/>
  <c r="G44" i="11" s="1"/>
  <c r="I17" i="11"/>
  <c r="I23" i="11" s="1"/>
  <c r="I31" i="11" s="1"/>
  <c r="I37" i="11" s="1"/>
  <c r="I44" i="11" s="1"/>
  <c r="F16" i="11"/>
  <c r="G21" i="14"/>
  <c r="F35" i="12"/>
  <c r="E37" i="11"/>
  <c r="E44" i="11" s="1"/>
  <c r="F14" i="11"/>
  <c r="D15" i="10"/>
  <c r="E21" i="9"/>
  <c r="E32" i="9"/>
  <c r="F43" i="8"/>
  <c r="D43" i="8"/>
  <c r="H49" i="8" s="1"/>
  <c r="C43" i="8"/>
  <c r="H24" i="8"/>
  <c r="F23" i="8"/>
  <c r="D23" i="8"/>
  <c r="C23" i="8"/>
  <c r="E19" i="8"/>
  <c r="H32" i="5"/>
  <c r="G32" i="5"/>
  <c r="I31" i="5"/>
  <c r="J31" i="5" s="1"/>
  <c r="I30" i="5"/>
  <c r="J30" i="5" s="1"/>
  <c r="I29" i="5"/>
  <c r="J29" i="5" s="1"/>
  <c r="I28" i="5"/>
  <c r="J28" i="5" s="1"/>
  <c r="I27" i="5"/>
  <c r="J27" i="5" s="1"/>
  <c r="I26" i="5"/>
  <c r="J26" i="5" s="1"/>
  <c r="I25" i="5"/>
  <c r="J25" i="5" s="1"/>
  <c r="I23" i="5"/>
  <c r="J23" i="5" s="1"/>
  <c r="I22" i="5"/>
  <c r="J22" i="5" s="1"/>
  <c r="I20" i="5"/>
  <c r="J20" i="5" s="1"/>
  <c r="I19" i="5"/>
  <c r="J19" i="5" s="1"/>
  <c r="I18" i="5"/>
  <c r="J18" i="5" s="1"/>
  <c r="I17" i="5"/>
  <c r="J17" i="5" s="1"/>
  <c r="I16" i="5"/>
  <c r="J16" i="5" s="1"/>
  <c r="I14" i="5"/>
  <c r="J61" i="4"/>
  <c r="J60" i="4"/>
  <c r="J58" i="4"/>
  <c r="J57" i="4"/>
  <c r="J56" i="4"/>
  <c r="K55" i="4"/>
  <c r="J52" i="4"/>
  <c r="J51" i="4"/>
  <c r="J50" i="4"/>
  <c r="J47" i="4"/>
  <c r="J46" i="4"/>
  <c r="J45" i="4"/>
  <c r="J44" i="4"/>
  <c r="J43" i="4"/>
  <c r="J42" i="4"/>
  <c r="J40" i="4"/>
  <c r="J39" i="4"/>
  <c r="J38" i="4"/>
  <c r="J37" i="4"/>
  <c r="J36" i="4"/>
  <c r="J35" i="4"/>
  <c r="J34" i="4"/>
  <c r="J33" i="4"/>
  <c r="L33" i="4" s="1"/>
  <c r="J30" i="4"/>
  <c r="J29" i="4"/>
  <c r="L29" i="4" s="1"/>
  <c r="L63" i="4" s="1"/>
  <c r="J28" i="4"/>
  <c r="J27" i="4"/>
  <c r="K27" i="4" s="1"/>
  <c r="J26" i="4"/>
  <c r="J25" i="4"/>
  <c r="J24" i="4"/>
  <c r="J23" i="4"/>
  <c r="K23" i="4" s="1"/>
  <c r="J22" i="4"/>
  <c r="J20" i="4"/>
  <c r="J19" i="4"/>
  <c r="J18" i="4"/>
  <c r="J17" i="4"/>
  <c r="J16" i="4"/>
  <c r="J15" i="4"/>
  <c r="I58" i="3"/>
  <c r="I53" i="3"/>
  <c r="H53" i="3"/>
  <c r="H63" i="3" s="1"/>
  <c r="H47" i="3"/>
  <c r="I43" i="3"/>
  <c r="H43" i="3"/>
  <c r="I26" i="3"/>
  <c r="I24" i="3" s="1"/>
  <c r="H24" i="3"/>
  <c r="H41" i="3" s="1"/>
  <c r="I12" i="3"/>
  <c r="H12" i="3"/>
  <c r="I56" i="2"/>
  <c r="H56" i="2"/>
  <c r="I51" i="2"/>
  <c r="H51" i="2"/>
  <c r="I45" i="2"/>
  <c r="H45" i="2"/>
  <c r="I41" i="2"/>
  <c r="H41" i="2"/>
  <c r="I31" i="2"/>
  <c r="H31" i="2"/>
  <c r="I27" i="2"/>
  <c r="H27" i="2"/>
  <c r="I19" i="2"/>
  <c r="H19" i="2"/>
  <c r="I16" i="2"/>
  <c r="H16" i="2"/>
  <c r="H8" i="2"/>
  <c r="J53" i="1"/>
  <c r="I53" i="1"/>
  <c r="E32" i="1"/>
  <c r="D32" i="1"/>
  <c r="J30" i="1"/>
  <c r="I30" i="1"/>
  <c r="J20" i="1"/>
  <c r="J32" i="1" s="1"/>
  <c r="I20" i="1"/>
  <c r="I32" i="1" s="1"/>
  <c r="E19" i="1"/>
  <c r="D19" i="1"/>
  <c r="J7" i="1"/>
  <c r="I7" i="1"/>
  <c r="C93" i="9" l="1"/>
  <c r="K63" i="4"/>
  <c r="D31" i="11"/>
  <c r="D37" i="11" s="1"/>
  <c r="F37" i="11" s="1"/>
  <c r="F44" i="11" s="1"/>
  <c r="E23" i="8"/>
  <c r="H43" i="8"/>
  <c r="F17" i="11"/>
  <c r="I58" i="2"/>
  <c r="H58" i="2"/>
  <c r="I25" i="2"/>
  <c r="I63" i="3"/>
  <c r="I41" i="3"/>
  <c r="H25" i="2"/>
  <c r="J56" i="1"/>
  <c r="I56" i="1"/>
  <c r="E34" i="1"/>
  <c r="D34" i="1"/>
  <c r="E43" i="8"/>
  <c r="J21" i="14"/>
  <c r="J47" i="14" s="1"/>
  <c r="G47" i="14"/>
  <c r="F51" i="12"/>
  <c r="I35" i="12"/>
  <c r="I51" i="12" s="1"/>
  <c r="D44" i="11"/>
  <c r="G15" i="10"/>
  <c r="G25" i="10" s="1"/>
  <c r="D25" i="10"/>
  <c r="E30" i="9"/>
  <c r="H21" i="9"/>
  <c r="H30" i="9" s="1"/>
  <c r="E41" i="9"/>
  <c r="H32" i="9"/>
  <c r="H41" i="9" s="1"/>
  <c r="J14" i="4"/>
  <c r="G23" i="8"/>
  <c r="G43" i="8"/>
  <c r="I32" i="5"/>
  <c r="J14" i="5"/>
  <c r="J32" i="5" s="1"/>
  <c r="F32" i="5"/>
  <c r="H64" i="3" l="1"/>
  <c r="H66" i="3" s="1"/>
  <c r="I60" i="2"/>
  <c r="H60" i="2"/>
  <c r="I64" i="3"/>
  <c r="I66" i="3" s="1"/>
  <c r="H93" i="9"/>
  <c r="E93" i="9"/>
</calcChain>
</file>

<file path=xl/sharedStrings.xml><?xml version="1.0" encoding="utf-8"?>
<sst xmlns="http://schemas.openxmlformats.org/spreadsheetml/2006/main" count="1557" uniqueCount="768">
  <si>
    <t>(CIFRAS EN PESOS)</t>
  </si>
  <si>
    <t>Concepto</t>
  </si>
  <si>
    <t>2021</t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</si>
  <si>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</si>
  <si>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</si>
  <si>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</si>
  <si>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</si>
  <si>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</si>
  <si>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</si>
  <si>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Derecho a Recibir Efectivo y Equivalentes</t>
  </si>
  <si>
    <t>Documentos por Pagar a Corto Plazo</t>
  </si>
  <si>
    <t>Derecho a Recibir Bienes y Servicios</t>
  </si>
  <si>
    <t>Porción a Corto Plazo de la Deuda Pública a Largo Plazo</t>
  </si>
  <si>
    <t>Inventarios</t>
  </si>
  <si>
    <t>Titulo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</si>
  <si>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</si>
  <si>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</si>
  <si>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</si>
  <si>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</si>
  <si>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Circulantes</t>
  </si>
  <si>
    <t>Provisiones a Corto Plazo</t>
  </si>
  <si>
    <t>Otros Pasivos a Corto Plazo</t>
  </si>
  <si>
    <t>Total Activos Circulantes</t>
  </si>
  <si>
    <t>Total Pasivos a Corto Plazo</t>
  </si>
  <si>
    <t>Activo No Circulante</t>
  </si>
  <si>
    <t>Inversiones Financieras a Largo Plazo</t>
  </si>
  <si>
    <t>Pasivo no Circulante</t>
  </si>
  <si>
    <t>Derecho a Recibir Efectivo o Equivalentes a Largo Plazo</t>
  </si>
  <si>
    <t>Cuentas por Pagar a Largo Plazo</t>
  </si>
  <si>
    <t>Bienes Inmuebles, Infraesct. y Construcc. en Proceso</t>
  </si>
  <si>
    <t>Documentos por Pagar a Largo Plazo</t>
  </si>
  <si>
    <t>Bienes Muebles</t>
  </si>
  <si>
    <t>Deuda Pública a Largo Plazo</t>
  </si>
  <si>
    <t>Activos Intangibles</t>
  </si>
  <si>
    <t>Pasivos Diferidos a Largo Plazo</t>
  </si>
  <si>
    <t xml:space="preserve"> </t>
  </si>
  <si>
    <t>Depreciación Deterioro y Amortización  Acumulada de Bienes</t>
  </si>
  <si>
    <t>Fondos y Bienes de Terceros en Garantía y/o Administración a Largo Plazo</t>
  </si>
  <si>
    <t>Activos Diferidos</t>
  </si>
  <si>
    <t>Provisiones a Largo Plazo</t>
  </si>
  <si>
    <t>Estim. por Pérdidas o Deterioro de Activos no Circulantes</t>
  </si>
  <si>
    <t>Otros Activos no Circulantes</t>
  </si>
  <si>
    <t>Total Pasivos no Circulantes</t>
  </si>
  <si>
    <t>Total Activos no Circulantes</t>
  </si>
  <si>
    <t>Total del Pasivo</t>
  </si>
  <si>
    <t>Total del Activo</t>
  </si>
  <si>
    <t>HACIENDA PUBLICA/PATRIMONIO</t>
  </si>
  <si>
    <t>Hacienda Pública/Patrimonio Contribuido</t>
  </si>
  <si>
    <t>Aportaciones</t>
  </si>
  <si>
    <t>Donaciones de Capital</t>
  </si>
  <si>
    <t>Actualización de la Hacienda Pública/Patrimonio</t>
  </si>
  <si>
    <t>Hacienda Pública/Patrimonio Generado</t>
  </si>
  <si>
    <t>Resultado del Ejercicio (Ahorro/Desahorro)</t>
  </si>
  <si>
    <t>Resultados de Ejercicios Anteriores</t>
  </si>
  <si>
    <t>Revalúos</t>
  </si>
  <si>
    <t>Reservas</t>
  </si>
  <si>
    <t>Rectificación de Resultados de Ejercicios Anteriores</t>
  </si>
  <si>
    <t>Exceso o Insuficiencia en la Actualización de la Hacienda</t>
  </si>
  <si>
    <t>Pública/Patrimonio</t>
  </si>
  <si>
    <t>Resultado por Posición Monetaria</t>
  </si>
  <si>
    <t>Resultado por Tenencia de Activos no Monetarios</t>
  </si>
  <si>
    <t>Total de Hacienda Pública/Patrimonio</t>
  </si>
  <si>
    <t>Total del Pasivo y Hacienda Púlbica/Patrimonio</t>
  </si>
  <si>
    <t>BAJO PROTESTA DE DECIR VERDAD DECLARAMOS QUE LOS ESTADOS FINANCIEROS Y SUS NOTAS, SON RAZONABLEMENTE CORRECTOS Y SON RESPONSABILIDAD DEL EMISOR</t>
  </si>
  <si>
    <t>REVISO:</t>
  </si>
  <si>
    <t>DELEGADO ADMINISTRATIVO DE SI FINANCIA</t>
  </si>
  <si>
    <t>C.P. OMAR PEDRO LUVIANO TENA</t>
  </si>
  <si>
    <t>LIC. GUSTAVO GUADALUPE MELENDEZ ARREOLA</t>
  </si>
  <si>
    <t>AUTORIZO:</t>
  </si>
  <si>
    <t>ESTADO DE ACTIVIDADES</t>
  </si>
  <si>
    <t>INGRESOS Y OTROS BENEFICIOS</t>
  </si>
  <si>
    <t>Ingresos de Gestión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</si>
  <si>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</si>
  <si>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</si>
  <si>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</si>
  <si>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</si>
  <si>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</si>
  <si>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</si>
  <si>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Ingresos por Venta de Bienes y Prestación de Servicios</t>
  </si>
  <si>
    <t>Participaciones, Aportaciones, Convenios, Incentivos Derivados de la Colaboración Fiscal, Fondos Distintos de Aportaciones, Transferencias, Asignaciones, Subsidios y Subvenciones, y Pensiones y Jubilaciones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</si>
  <si>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</si>
  <si>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</si>
  <si>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Otros Ingresos y Beneficios</t>
  </si>
  <si>
    <t>Ingresos Financieros</t>
  </si>
  <si>
    <t>Incremento por Variación de Inventarios</t>
  </si>
  <si>
    <t>Disminución del Exceso de Estimaciones por Pérdida o Deterioro u Obsolescencia</t>
  </si>
  <si>
    <t>Disminución del Exceso de Provisiones</t>
  </si>
  <si>
    <t>Otros Ingresos y Beneficios Varios</t>
  </si>
  <si>
    <t>Total de Ingresos y Otros Beneficios</t>
  </si>
  <si>
    <t>GASTOS Y OTRAS PÉRDIDAS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</si>
  <si>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</si>
  <si>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</si>
  <si>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</si>
  <si>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</si>
  <si>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</si>
  <si>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</si>
  <si>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</si>
  <si>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</si>
  <si>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</si>
  <si>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</si>
  <si>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</si>
  <si>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</si>
  <si>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</si>
  <si>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</si>
  <si>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 y Aportaciones</t>
  </si>
  <si>
    <t>Participaciones</t>
  </si>
  <si>
    <t>Convenios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</si>
  <si>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</si>
  <si>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</si>
  <si>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</si>
  <si>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</si>
  <si>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</si>
  <si>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</si>
  <si>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</si>
  <si>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</si>
  <si>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</si>
  <si>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</si>
  <si>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Otros Gastos</t>
  </si>
  <si>
    <t>Inversión Pública</t>
  </si>
  <si>
    <t>Inversión Pública no Capitalizable</t>
  </si>
  <si>
    <t>Total de Gastos y Otras Pérdidas</t>
  </si>
  <si>
    <t>Resultados del Ejercicio (Ahorro/Desahorro)</t>
  </si>
  <si>
    <t>ESTADO DE FLUJO DE EFECTIVO</t>
  </si>
  <si>
    <t>Flujos de Efectivo de las Actividades de Operación</t>
  </si>
  <si>
    <t>Origen</t>
  </si>
  <si>
    <t>Participaciones, Aportaciones, Convenios, Incentivos Derivados de la Colaboración Fiscal y Fondos Distintos de</t>
  </si>
  <si>
    <t>Otros Orígenes de Operación</t>
  </si>
  <si>
    <t>Aplicación</t>
  </si>
  <si>
    <t>Otras Aplicaciones de Operación</t>
  </si>
  <si>
    <t>Flujos Netos de Efectivo por Actividades de Operación</t>
  </si>
  <si>
    <t>Flujos de Efectivo de las Actividades de Inversión</t>
  </si>
  <si>
    <t>Bienes Inmuebles, Infraestructura y Construcciones en Proceso</t>
  </si>
  <si>
    <t>Otros Orígenes de Inversión</t>
  </si>
  <si>
    <t>Otras Aplicaciones de Inversión</t>
  </si>
  <si>
    <t>Flujos Netos de Efectivo por Actividades de Inversión</t>
  </si>
  <si>
    <t>Flujos de Efectivo de las Actividades de Financiamiento</t>
  </si>
  <si>
    <t>Endeudamiento Neto</t>
  </si>
  <si>
    <t>Interno</t>
  </si>
  <si>
    <t>Externo</t>
  </si>
  <si>
    <t>Otros Orígenes de Financiamiento</t>
  </si>
  <si>
    <t>Servicios de la Deuda</t>
  </si>
  <si>
    <t>Otras Aplicaciones de Financiamiento</t>
  </si>
  <si>
    <t>Flujos Netos de Efectivo por Actividades de Financiamiento</t>
  </si>
  <si>
    <t>Incremento/Disminución Neta en el Efectivo y Equivalentes al Efectivo</t>
  </si>
  <si>
    <t>Efectivo y Equivalentes al Efectivo al Inicio del Ejercicio</t>
  </si>
  <si>
    <t>Efectivo y Equivalentes al Efectivo al Final del Ejercicio</t>
  </si>
  <si>
    <t>Variación</t>
  </si>
  <si>
    <t>Derechos a Recibir Efectivo o Equivalentes</t>
  </si>
  <si>
    <t>Derechos a Recibir Bienes o Servicios</t>
  </si>
  <si>
    <t>Derechos a Recibir Efectivo o Equivalentes a Largo Plazo</t>
  </si>
  <si>
    <t>Depreciación, Deterioro y Amortización Acumulada de Bienes</t>
  </si>
  <si>
    <t>Estimación por Pérdida o Deterioro de Activos no Circulantes</t>
  </si>
  <si>
    <t>Títulos y Valores a Corto Plazo</t>
  </si>
  <si>
    <t>Pasivo No Circulante</t>
  </si>
  <si>
    <t>HACIENDA PÚBLICA/PATRIMONIO</t>
  </si>
  <si>
    <t>Resultados del Ejercicio (Ahorro/ Desahorro)</t>
  </si>
  <si>
    <t>Rectificaciones de Resultados de Ejercicios Anteriores</t>
  </si>
  <si>
    <t>Exceso o Insuficiencia en la Actualización de la Hacienda Pública/Patrimonio</t>
  </si>
  <si>
    <t>TOTALES</t>
  </si>
  <si>
    <t>Saldo Inicial</t>
  </si>
  <si>
    <t>Cargos del Período</t>
  </si>
  <si>
    <t>Abonos del Período</t>
  </si>
  <si>
    <t>Saldo Final</t>
  </si>
  <si>
    <t>Variación del Período</t>
  </si>
  <si>
    <t>Bienes Inmuebles, Infraestructura y Construcciones en</t>
  </si>
  <si>
    <t>Proceso</t>
  </si>
  <si>
    <t>TOTAL ACTIVO</t>
  </si>
  <si>
    <t>Determinación de las Deudas</t>
  </si>
  <si>
    <t>Moneda de Contratación</t>
  </si>
  <si>
    <t>Institución o País Acreedor</t>
  </si>
  <si>
    <t>Saldo Inicial del Período</t>
  </si>
  <si>
    <t>Saldo Final del Período</t>
  </si>
  <si>
    <t>DEUDA PÚBLICA</t>
  </si>
  <si>
    <t>Corto Plazo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</si>
  <si>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</si>
  <si>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</si>
  <si>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</si>
  <si>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</si>
  <si>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</si>
  <si>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</si>
  <si>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</si>
  <si>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>Subtotal de Deuda Pública a Corto Plazo</t>
  </si>
  <si>
    <t>Largo Plazo</t>
  </si>
  <si>
    <t>Subtotal de Deuda Pública a Largo Plazo</t>
  </si>
  <si>
    <t>Total de Otros Pasivos</t>
  </si>
  <si>
    <t>Total de Deuda Pública y Otros Pasivos</t>
  </si>
  <si>
    <t>Hacienda Pública/Patrimonio Generado de Ejercicios Anteriores</t>
  </si>
  <si>
    <t>Hacienda Pública/Patrimonio Generado del Ejercicio</t>
  </si>
  <si>
    <t>TOTAL</t>
  </si>
  <si>
    <t xml:space="preserve">Aportaciones </t>
  </si>
  <si>
    <t>ESTADO ANALÍTICO DE INGRESOS</t>
  </si>
  <si>
    <t>Ingreso</t>
  </si>
  <si>
    <t>Rubro de Ingresos</t>
  </si>
  <si>
    <t>Estimado</t>
  </si>
  <si>
    <t>Ampliaciones y Reducciones</t>
  </si>
  <si>
    <t>Modificado</t>
  </si>
  <si>
    <t>Devengado</t>
  </si>
  <si>
    <t>Recaudado</t>
  </si>
  <si>
    <t>Diferencia</t>
  </si>
  <si>
    <t>(1)</t>
  </si>
  <si>
    <t>(2)</t>
  </si>
  <si>
    <t>(3 = 1 + 2)</t>
  </si>
  <si>
    <t>(4)</t>
  </si>
  <si>
    <t>(5)</t>
  </si>
  <si>
    <t>(6 = 5 - 1)</t>
  </si>
  <si>
    <t>Ingresos por Venta de Bienes, Prestación de Servicios y Otros Ingresos</t>
  </si>
  <si>
    <t>Ingresos Derivados de Financiamientos</t>
  </si>
  <si>
    <t>Total</t>
  </si>
  <si>
    <t>Ingresos excedentes</t>
  </si>
  <si>
    <t>Estado Analítico de Ingresos por Fuente de Financiamiento</t>
  </si>
  <si>
    <t>Ingresos del Poder Ejecutivo Federal o Estatal y de los Municipios</t>
  </si>
  <si>
    <t>Participaciones, Aportaciones, Convenios,</t>
  </si>
  <si>
    <t>Incentivos Derivados de la Colaboración Fiscal y</t>
  </si>
  <si>
    <t>Fondos Distintos de Aportaciones</t>
  </si>
  <si>
    <t>Transferencias, Asignaciones, Subsidios y</t>
  </si>
  <si>
    <t>Subvenciones, y Pensiones y Jubilaciones</t>
  </si>
  <si>
    <t>Ingresos de los Entes Públicos de los Poderes Legislativo y Judicial, de los Órganos Autónomos y del Sector Paraestatal o Paramunicipal, así como de las Empresas Productivas del Estado</t>
  </si>
  <si>
    <t>_______________________________________</t>
  </si>
  <si>
    <t>Egresos</t>
  </si>
  <si>
    <t>Capitulo</t>
  </si>
  <si>
    <t>Aprobado</t>
  </si>
  <si>
    <t>Ampliaciones/ (Reducciones)</t>
  </si>
  <si>
    <t>Pagado</t>
  </si>
  <si>
    <t>Subejercicio</t>
  </si>
  <si>
    <t>1</t>
  </si>
  <si>
    <t>2</t>
  </si>
  <si>
    <t>3=(1+2)</t>
  </si>
  <si>
    <t>6=(3-4)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</si>
  <si>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</si>
  <si>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</si>
  <si>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</si>
  <si>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</si>
  <si>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</si>
  <si>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</si>
  <si>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</si>
  <si>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Total Capitulo 1000</t>
  </si>
  <si>
    <t>Materiales de Administración, Emisión de Documentos y Articulos Oficiales</t>
  </si>
  <si>
    <t>Alimentos y Utensilios</t>
  </si>
  <si>
    <t>Materias Primas y Materiales de Producción y Comercialización</t>
  </si>
  <si>
    <t>Materiales y Artículos de Construcción y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</si>
  <si>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</si>
  <si>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</si>
  <si>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</si>
  <si>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</si>
  <si>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</si>
  <si>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Total Capitulo 2000</t>
  </si>
  <si>
    <t>Servicios Básicos</t>
  </si>
  <si>
    <t>Servicios de Arrendamiento</t>
  </si>
  <si>
    <t>Servicios Profesionales, Cientificos,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</si>
  <si>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</si>
  <si>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</si>
  <si>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</si>
  <si>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</si>
  <si>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</si>
  <si>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</si>
  <si>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Total Capitulo 3000</t>
  </si>
  <si>
    <t>Transferencias a Fideicomisos, Mandatos y Otros Análogos</t>
  </si>
  <si>
    <t>Total Capitulo 4000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</si>
  <si>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</si>
  <si>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</si>
  <si>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</si>
  <si>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</si>
  <si>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</si>
  <si>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</si>
  <si>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</si>
  <si>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</si>
  <si>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</si>
  <si>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Total Capitulo 5000</t>
  </si>
  <si>
    <t>Obra Pública en Bienes de Dominio Público</t>
  </si>
  <si>
    <t>Obra Pública en Bienes Propios</t>
  </si>
  <si>
    <t>Proyectos Productivos y Acciones de Fomento</t>
  </si>
  <si>
    <t>Total Capitulo 6000</t>
  </si>
  <si>
    <t>Inversiones Financieras y Otras Provisiones</t>
  </si>
  <si>
    <t>Inversiones Para el Fomento de Actividades Productivas.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</si>
  <si>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</si>
  <si>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</si>
  <si>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</si>
  <si>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</si>
  <si>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</si>
  <si>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</si>
  <si>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Total Capitulo 7000</t>
  </si>
  <si>
    <t>Total Capitulo 8000</t>
  </si>
  <si>
    <t>Deuda Pública</t>
  </si>
  <si>
    <t>Amortización de la Deuda Pública</t>
  </si>
  <si>
    <t>Adeudos de Ejercicios Fiscales Anteriores (Adefas)</t>
  </si>
  <si>
    <t>Total Capitulo 9000</t>
  </si>
  <si>
    <t>TOTAL DEL GASTO</t>
  </si>
  <si>
    <t>Gasto Corriente</t>
  </si>
  <si>
    <t>Gasto de Capital</t>
  </si>
  <si>
    <t>Amortización de la Deuda y Disminución de Pasivos</t>
  </si>
  <si>
    <t>CLASIFICACIÓN ADMINISTRATIVA</t>
  </si>
  <si>
    <t xml:space="preserve"> (Cifras en Pesos)</t>
  </si>
  <si>
    <t>Presupuesto Egresos</t>
  </si>
  <si>
    <t>Sub Ejercicio</t>
  </si>
  <si>
    <t xml:space="preserve">CAPITULO 2000 MATERIALES Y SUMINISTROS </t>
  </si>
  <si>
    <t xml:space="preserve">CAPITULO 3000 SERVICIOS GENERALES </t>
  </si>
  <si>
    <t>CAPITULO 5000 BIENES MUEBLES, INMUEBLES E INTANGIBLES</t>
  </si>
  <si>
    <t>Poder Ejecutivo</t>
  </si>
  <si>
    <t>Poder Legislativo</t>
  </si>
  <si>
    <t>Poder Judicial</t>
  </si>
  <si>
    <t>Órganos Autónomos</t>
  </si>
  <si>
    <t>Entidades Paraestatales y Fideicomisos No Empresariales y No Financieros</t>
  </si>
  <si>
    <t>Instituciones Públicas de la Seguridad Social</t>
  </si>
  <si>
    <t>Entidades Paraestatales Empresariales No Financieras con Participación Estatal Mayoritaria</t>
  </si>
  <si>
    <t>Fideicomisos Empresariales No Financieros con Participación Estatal Mayoritaria</t>
  </si>
  <si>
    <t>Entidades Paraestatales Empresariales Financieras Monetarias con Participación Estatal Mayoritaria</t>
  </si>
  <si>
    <t>Entidades Paraestatales Empresariales Financieras No Monetarias con Participación Estatal Mayoritaria</t>
  </si>
  <si>
    <t>Fideicomisos Financieros Públicos con Participación Estatal Mayoritaria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</si>
  <si>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</si>
  <si>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</si>
  <si>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</si>
  <si>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</si>
  <si>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</si>
  <si>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</si>
  <si>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</si>
  <si>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</si>
  <si>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</si>
  <si>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</si>
  <si>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</si>
  <si>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</si>
  <si>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</si>
  <si>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</si>
  <si>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</si>
  <si>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</si>
  <si>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</si>
  <si>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</si>
  <si>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</si>
  <si>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</si>
  <si>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</si>
  <si>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</si>
  <si>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</si>
  <si>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</si>
  <si>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</si>
  <si>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</si>
  <si>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</si>
  <si>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Transferencias, Participaciones y Aportaciones entre Diferentes Niveles y Ordenes de Gobierno</t>
  </si>
  <si>
    <t>Saneamiento del Sistema Financiero</t>
  </si>
  <si>
    <t>Adeudos de Ejercicios Fiscales Anteriores</t>
  </si>
  <si>
    <t xml:space="preserve">                                        REVISO:</t>
  </si>
  <si>
    <t xml:space="preserve">                                       C.P. OMAR PEDRO LUVIANO TENA</t>
  </si>
  <si>
    <t xml:space="preserve">                                        AUTORIZO: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</si>
  <si>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</si>
  <si>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</si>
  <si>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</si>
  <si>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</si>
  <si>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</si>
  <si>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</si>
  <si>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</si>
  <si>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</si>
  <si>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</si>
  <si>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</si>
  <si>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</si>
  <si>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</si>
  <si>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</si>
  <si>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</si>
  <si>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</si>
  <si>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</si>
  <si>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</si>
  <si>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</si>
  <si>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</si>
  <si>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</si>
  <si>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</si>
  <si>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</si>
  <si>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</si>
  <si>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</si>
  <si>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</si>
  <si>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</si>
  <si>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</si>
  <si>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</si>
  <si>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</si>
  <si>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</si>
  <si>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Total del Gasto</t>
  </si>
  <si>
    <t>FONDO DE APOYO A LA ACTIVIDAD ARTESANAL</t>
  </si>
  <si>
    <t>ANALISTA CONTABLE</t>
  </si>
  <si>
    <t>C.P. MIREYA HERRERA LEAL</t>
  </si>
  <si>
    <t>L.A. ALEXIS SERENO COUTO</t>
  </si>
  <si>
    <t>VO.BO:</t>
  </si>
  <si>
    <t xml:space="preserve">VO.BO: </t>
  </si>
  <si>
    <t>____________________________________</t>
  </si>
  <si>
    <t>__________________________________________</t>
  </si>
  <si>
    <t>_________________________________</t>
  </si>
  <si>
    <t>___________________________</t>
  </si>
  <si>
    <t>__________________________________</t>
  </si>
  <si>
    <t>FAAAR</t>
  </si>
  <si>
    <t>VO. BO:</t>
  </si>
  <si>
    <t xml:space="preserve">       FAAAR</t>
  </si>
  <si>
    <t xml:space="preserve">               L.A. ALEXIS SERENO COUTO</t>
  </si>
  <si>
    <t>SI FINANCIA</t>
  </si>
  <si>
    <t xml:space="preserve">      L.A ALEXIS SERENO COUTO</t>
  </si>
  <si>
    <t>______________________________</t>
  </si>
  <si>
    <t xml:space="preserve">      ____________________________</t>
  </si>
  <si>
    <t>_____________________________________</t>
  </si>
  <si>
    <t>_______________________________</t>
  </si>
  <si>
    <t>(Cifras en pesos)</t>
  </si>
  <si>
    <t>1. Ingresos Presupuestarios</t>
  </si>
  <si>
    <t>2. Más ingresos contables no presupuestarios</t>
  </si>
  <si>
    <t>Incremento por variación de inventarios</t>
  </si>
  <si>
    <t>Disminución del exceso de estimaciones por pérdida o deterioro u obsolescencia</t>
  </si>
  <si>
    <t>Disminución del exceso de provisiones</t>
  </si>
  <si>
    <t>Otros ingresos y beneficios varios</t>
  </si>
  <si>
    <t>Otros ingresos contables no presupuestarios</t>
  </si>
  <si>
    <t>3. Menos ingresos presupuestarios no contables</t>
  </si>
  <si>
    <t>Productos de capital</t>
  </si>
  <si>
    <t>Aprovechamientos capital</t>
  </si>
  <si>
    <t>Ingresos derivados de financiamientos</t>
  </si>
  <si>
    <t>Otros Ingresos presupuestarios no contables</t>
  </si>
  <si>
    <t xml:space="preserve">4. Ingresos Contables </t>
  </si>
  <si>
    <t>Ejercicio del Presupuesto</t>
  </si>
  <si>
    <t>Presupuesto de Egresos Aprobado         (1)</t>
  </si>
  <si>
    <t>Ampliaciones / Reducciones (2)</t>
  </si>
  <si>
    <t>Presupuesto Modificado           (3 = 1 + 2)</t>
  </si>
  <si>
    <t>Egresos Comprometidos ( 4)</t>
  </si>
  <si>
    <t>Presupuesto Disponible para Comprometer</t>
  </si>
  <si>
    <t>Egresos Devengados    (5)</t>
  </si>
  <si>
    <t>Comprometido no Devengado</t>
  </si>
  <si>
    <t>Presupuesto sin Devengar</t>
  </si>
  <si>
    <t>Egresos Ejercidos         (6)</t>
  </si>
  <si>
    <t>Egresos Pagados                (7)</t>
  </si>
  <si>
    <t>Subejercicio     (8 = 3-5)</t>
  </si>
  <si>
    <t>Cuentas por Pagar(Deuda)</t>
  </si>
  <si>
    <t>Capitulo del Gasto</t>
  </si>
  <si>
    <t>Nombre</t>
  </si>
  <si>
    <t>1000</t>
  </si>
  <si>
    <t>2000</t>
  </si>
  <si>
    <t>3000</t>
  </si>
  <si>
    <t>5000</t>
  </si>
  <si>
    <t>C. P. MIREYA HERRERA LEAL</t>
  </si>
  <si>
    <t>VO.BO.</t>
  </si>
  <si>
    <t>1. Total de egresos (presupuestarios)</t>
  </si>
  <si>
    <t>2. Menos egresos presupuestarios no contables</t>
  </si>
  <si>
    <t>Mobiliario y equipo de administración</t>
  </si>
  <si>
    <t>Mobiliario y equipo educacional y recreativo</t>
  </si>
  <si>
    <t>Vehículos y equipo de transporte</t>
  </si>
  <si>
    <t>Maquinaria, otros equipos y herramientas</t>
  </si>
  <si>
    <t>Bienes inmuebles</t>
  </si>
  <si>
    <t>Activos intangibles</t>
  </si>
  <si>
    <t>Obra pública en bienes propios</t>
  </si>
  <si>
    <t>Inversiones en fideicomisos, mandatos y otros análogos</t>
  </si>
  <si>
    <t>Provisiones para contingencias y otras erogaciones especiales</t>
  </si>
  <si>
    <t>Amortización de la deuda publica</t>
  </si>
  <si>
    <t>Adeudos de ejercicios fiscales anteriores (ADEFAS)</t>
  </si>
  <si>
    <t>Otros Egresos Presupuestales No Contables</t>
  </si>
  <si>
    <t>3. Más gastos contables no presupuestales</t>
  </si>
  <si>
    <t>Estimaciones, depreciaciones, deterioros, obsolescencia y amortizaciones</t>
  </si>
  <si>
    <t>Disminución de inventarios</t>
  </si>
  <si>
    <t>Aumento por insuficiencia de estimaciones por pérdida o deterioro u obsolescencia</t>
  </si>
  <si>
    <t>Aumento por insuficiencia de provisiones</t>
  </si>
  <si>
    <t>Otros Gastos Contables No Presupuestales</t>
  </si>
  <si>
    <t>4. Total de Gasto Contable</t>
  </si>
  <si>
    <t>ENDEUDAMIENTO NETO</t>
  </si>
  <si>
    <t>Identificación de Crédito o Instrumento</t>
  </si>
  <si>
    <t>Contratación/Colocación</t>
  </si>
  <si>
    <t>Amortización</t>
  </si>
  <si>
    <t xml:space="preserve">Endeudamiento Neto </t>
  </si>
  <si>
    <t>A</t>
  </si>
  <si>
    <t>B</t>
  </si>
  <si>
    <t>C = A - B</t>
  </si>
  <si>
    <t>Total Créditos Bancarios</t>
  </si>
  <si>
    <t>Otros Instrumentos de Deuda</t>
  </si>
  <si>
    <t>Total Otros Instrumentos de Deuda</t>
  </si>
  <si>
    <t xml:space="preserve">DIRECTOR DE CREDITO DE </t>
  </si>
  <si>
    <t>__________________________</t>
  </si>
  <si>
    <t>___________________________________</t>
  </si>
  <si>
    <t>L. A. ALEXIS SERENO COUTO</t>
  </si>
  <si>
    <t>_____________________________</t>
  </si>
  <si>
    <t>ELABORO/ REVISO:</t>
  </si>
  <si>
    <t>VO. BO.:</t>
  </si>
  <si>
    <t>DESPACHO CONTABLE</t>
  </si>
  <si>
    <t>COORDINADOR OPERATIVO DE FOGAMICH</t>
  </si>
  <si>
    <t>C.P. MANUEL RUBIO MUNGUIA</t>
  </si>
  <si>
    <t>ING. JOSE ALFREDO ORIGEL ARROYO</t>
  </si>
  <si>
    <t>SECRETARIO TECNICO DE FOGAMICH</t>
  </si>
  <si>
    <t>DELEGADO FIDUCIARIO</t>
  </si>
  <si>
    <t>DIRECCION ADMON. FIDUCIARIO ZONA GUADALAJARA</t>
  </si>
  <si>
    <t>LIC. LILIA BERENICE GUERRERO GALVAN</t>
  </si>
  <si>
    <t>LIC. GABRIEL MATIAS DIEZ HERNANDEZ</t>
  </si>
  <si>
    <t>INTERESES DE LA DEUDA</t>
  </si>
  <si>
    <t>Créditos Bancarios</t>
  </si>
  <si>
    <t>Total de intereses de Créditos Bancarios</t>
  </si>
  <si>
    <t>Total de intereses de Otros Instrumentos de Deuda</t>
  </si>
  <si>
    <t>________________________________</t>
  </si>
  <si>
    <t>____________________________</t>
  </si>
  <si>
    <t>INDICADORES DE POSTURA FISCAL</t>
  </si>
  <si>
    <r>
      <t xml:space="preserve">Pagado </t>
    </r>
    <r>
      <rPr>
        <b/>
        <vertAlign val="superscript"/>
        <sz val="9"/>
        <rFont val="Arial Narrow"/>
        <family val="2"/>
      </rPr>
      <t>3</t>
    </r>
  </si>
  <si>
    <t>I. Ingresos Presupuestarios (I=1+2)</t>
  </si>
  <si>
    <r>
      <t xml:space="preserve">1. Ingresos del Gobierno de la Entidad Federativa </t>
    </r>
    <r>
      <rPr>
        <b/>
        <vertAlign val="superscript"/>
        <sz val="9"/>
        <color indexed="8"/>
        <rFont val="Arial Narrow"/>
        <family val="2"/>
      </rPr>
      <t>1</t>
    </r>
  </si>
  <si>
    <r>
      <t xml:space="preserve">2. Ingresos del Sector Paraestatal </t>
    </r>
    <r>
      <rPr>
        <b/>
        <vertAlign val="superscript"/>
        <sz val="9"/>
        <color indexed="8"/>
        <rFont val="Arial Narrow"/>
        <family val="2"/>
      </rPr>
      <t>1</t>
    </r>
  </si>
  <si>
    <t>II. Egresos Presupuestarios (II=3+4)</t>
  </si>
  <si>
    <r>
      <t xml:space="preserve">3. Egresos del Gobierno de la Entidad Federativa </t>
    </r>
    <r>
      <rPr>
        <b/>
        <vertAlign val="superscript"/>
        <sz val="9"/>
        <color indexed="8"/>
        <rFont val="Arial Narrow"/>
        <family val="2"/>
      </rPr>
      <t>2</t>
    </r>
  </si>
  <si>
    <r>
      <t xml:space="preserve">4. Egresos del Sector Paraestatal </t>
    </r>
    <r>
      <rPr>
        <b/>
        <vertAlign val="superscript"/>
        <sz val="9"/>
        <color indexed="8"/>
        <rFont val="Arial Narrow"/>
        <family val="2"/>
      </rPr>
      <t>2</t>
    </r>
  </si>
  <si>
    <t>III. Balance Presupuestario (Superávit o Déficit) (III = I - II)</t>
  </si>
  <si>
    <t>III. Balance presupuestario (Superávit o Déficit)</t>
  </si>
  <si>
    <t>IV. Intereses, Comisiones y Gastos de la Deuda</t>
  </si>
  <si>
    <t>V. Balance Primario (Superávit o Déficit) (V= III - IV)</t>
  </si>
  <si>
    <t>A. Financiamiento</t>
  </si>
  <si>
    <t>B.  Amortización de la deuda</t>
  </si>
  <si>
    <t>C. Endeudamiento ó desendeudamiento (C = A - B)</t>
  </si>
  <si>
    <t>1.  Los Ingresos que se presentan son los ingresos presupuestarios totales sin incluir los ingresos por financiamientos. Los Ingresos del Gobierno de la Entidad Federativa corresponden a los del Poder Ejecutivo, Legislativo Judicial y Autónomos</t>
  </si>
  <si>
    <t>2.  Los egresos que se presentan son los egresos presupuestarios totales sin incluir los egresos por amortización. Los egresos del Gobierno de la Entidad Federativa corresponden a los del Poder Ejecutivo, Legislativo, Judicial y Órganos Autónomos</t>
  </si>
  <si>
    <t>3.  Para Ingresos se reportan los ingresos recaudados; para egresos se reportan los egresos pagados</t>
  </si>
  <si>
    <t>FLUJO DE FONDOS</t>
  </si>
  <si>
    <t xml:space="preserve">           FINANCIEROS</t>
  </si>
  <si>
    <t xml:space="preserve">             ______________________________________</t>
  </si>
  <si>
    <t xml:space="preserve">             L.A. ALEXIS SERENO COUTO</t>
  </si>
  <si>
    <t xml:space="preserve">            VO.BO.</t>
  </si>
  <si>
    <t>INDICADORES DE RESULTADOS</t>
  </si>
  <si>
    <t xml:space="preserve">   VO.BO-</t>
  </si>
  <si>
    <t xml:space="preserve">(CIFRAS </t>
  </si>
  <si>
    <t>EN PESOS)</t>
  </si>
  <si>
    <t>CONCEPTO</t>
  </si>
  <si>
    <t>AUMENTOS</t>
  </si>
  <si>
    <t>DISMINUCIONES</t>
  </si>
  <si>
    <t>PRESUPUESTO MODIFICADO</t>
  </si>
  <si>
    <t>PRESUPUESTO POR RECAUDAR / EJERCER</t>
  </si>
  <si>
    <t>POR  RECAUDAR /  EJERCER %</t>
  </si>
  <si>
    <t>PRESUPUESTO DE INGRESOS</t>
  </si>
  <si>
    <t>Intereses cobrados normales</t>
  </si>
  <si>
    <t>Intereses cobrados moratorios</t>
  </si>
  <si>
    <t>Intereses ganados por inversiones</t>
  </si>
  <si>
    <t>Otros Ingresos y Beneficios varios</t>
  </si>
  <si>
    <t>PRESUPUESTO DE EGRESOS</t>
  </si>
  <si>
    <t>Otras Asesorias Para la Operación de Programas</t>
  </si>
  <si>
    <t xml:space="preserve">                TOTAL PRESUPUESTO DE EGRESOS 2020</t>
  </si>
  <si>
    <t xml:space="preserve">             FAAAR</t>
  </si>
  <si>
    <t xml:space="preserve">                                     FAAAR</t>
  </si>
  <si>
    <t>PAPEL DE TRABAJO</t>
  </si>
  <si>
    <t>ORIGEN</t>
  </si>
  <si>
    <t>APLICACIÓN</t>
  </si>
  <si>
    <t>Activo</t>
  </si>
  <si>
    <t>Derechos a Recibir Efectivo y Equivalentes</t>
  </si>
  <si>
    <t>Total Activo Circulante</t>
  </si>
  <si>
    <t>Activo no Circulante</t>
  </si>
  <si>
    <t>Deprec. Deterioro y Amortiz. Acum. De Bienes</t>
  </si>
  <si>
    <t>Total Activo no Circulante</t>
  </si>
  <si>
    <t>Total Activo</t>
  </si>
  <si>
    <t>Pasivo</t>
  </si>
  <si>
    <t>Total Pasivo Circulante</t>
  </si>
  <si>
    <t>Total Pasivo</t>
  </si>
  <si>
    <t>Patrimonio Contribuido</t>
  </si>
  <si>
    <t>Patrimonio Generado</t>
  </si>
  <si>
    <t>Resultado del Ejercicio/Ahorro/Desahorro</t>
  </si>
  <si>
    <t>Nacional</t>
  </si>
  <si>
    <t>Mexico</t>
  </si>
  <si>
    <t>Exceso o Insuficiencia en la Actualización de la Hacienda Pública / Patrimonio</t>
  </si>
  <si>
    <t xml:space="preserve">Revalúos  </t>
  </si>
  <si>
    <t>MTRA. ARELI GALLEGOS IBARRA</t>
  </si>
  <si>
    <t xml:space="preserve">            MTRA. ARELI GALLEGOS IBARRA</t>
  </si>
  <si>
    <t xml:space="preserve">   MTRA. ARELI GALLEGOS IBARRA</t>
  </si>
  <si>
    <t>JEFE DEL DPTO. DE RECURSOS FINANCIEROS</t>
  </si>
  <si>
    <t>JEFE DEL DPTO. RECURSOS FINANCIEROS</t>
  </si>
  <si>
    <t>JEFE DEL DPTO.RECURSOS FINANCIEROS</t>
  </si>
  <si>
    <t>JEFE DEL DEPTO.DE RECURSOS FINANCIEROS</t>
  </si>
  <si>
    <t>JEFE DEL DPTO.DE RECURSOS FINANCIEROS</t>
  </si>
  <si>
    <t xml:space="preserve">           JEFE DEL DEPTO. DE RECURSOS</t>
  </si>
  <si>
    <t xml:space="preserve">   JEFE DEL DPTO. RECURSOS FINANCIEROS</t>
  </si>
  <si>
    <t>JEFE DEL DEPTO. DE RECURSOS FINANCIEROS</t>
  </si>
  <si>
    <t xml:space="preserve">             JEFE DEL DPTO. DE RECURSOS FINANCIEROS</t>
  </si>
  <si>
    <t xml:space="preserve">                VO. BO:  </t>
  </si>
  <si>
    <t xml:space="preserve">                MTRA. ARELI GALLEGOS IBARRA</t>
  </si>
  <si>
    <t>ELABORÓ:</t>
  </si>
  <si>
    <t>REVISÓ:</t>
  </si>
  <si>
    <t>AUTORIZÓ:</t>
  </si>
  <si>
    <t xml:space="preserve">     REVISÓ:</t>
  </si>
  <si>
    <t>ESTADO DE CAMBIOS EN LA SITUACIÓN FINANCIERA</t>
  </si>
  <si>
    <t>ESTADO ANALÍTICO DEL ACTIVO</t>
  </si>
  <si>
    <t>ESTADO ANALÍTICO DE LA DEUDA Y OTROS PASIVOS</t>
  </si>
  <si>
    <t>ESTADO DE VARIACIONES EN LA HACIENDA PÚBLICA / PATRIMONIO</t>
  </si>
  <si>
    <t>CONCILIACIÓN ENTRE LOS INGRESOS PRESUPUESTARIOS Y CONTABLES</t>
  </si>
  <si>
    <t xml:space="preserve"> REVISÓ:</t>
  </si>
  <si>
    <t>ESTADO ANALÍTICO DEL EJERCICIO DEL PRESUPUESTO DE EGRESOS</t>
  </si>
  <si>
    <t>ESTADO ANALÍTICO DEL EJERCICIO DEL PRESUPUESTO DE EGRESOS POR CAPÍTULO DEL GASTO</t>
  </si>
  <si>
    <t>CLASIFICACIÓN POR OBJETO DEL GASTO (CAPÍTULO Y CONCEPTO)</t>
  </si>
  <si>
    <t>CLASIFICACIÓN FUNCIONAL  (FINALIDAD Y FUNCIÓN)</t>
  </si>
  <si>
    <t>Transacciones de la Deuda Pública / Costo Financiero de la Deuda</t>
  </si>
  <si>
    <t>GASTO POR CATEGORÍA PROGRAMATICA</t>
  </si>
  <si>
    <t xml:space="preserve">               REVISÓ:</t>
  </si>
  <si>
    <t xml:space="preserve">              REVISÓ:</t>
  </si>
  <si>
    <t>SÍ FINANCIA</t>
  </si>
  <si>
    <t>CONCILIACIÓN ENTRE LOS EGRESOS PRESUPUESTARIOS Y CONTABLES</t>
  </si>
  <si>
    <t>DE SÍ FINANCIA</t>
  </si>
  <si>
    <t>SIN INFORMACIÓN QUE REVELAR</t>
  </si>
  <si>
    <t>PROGRAMAS Y PROYECTOS DE INVERSIÓN</t>
  </si>
  <si>
    <t xml:space="preserve">           REVISÓ:</t>
  </si>
  <si>
    <t xml:space="preserve">            REVISÓ: </t>
  </si>
  <si>
    <t xml:space="preserve">   REVISÓ:</t>
  </si>
  <si>
    <t>DESCRIPCIÓN  DE PARTIDA PRESUPUESTAL</t>
  </si>
  <si>
    <t xml:space="preserve">ELABORÓ: </t>
  </si>
  <si>
    <t>DE SÍ FNANCIA</t>
  </si>
  <si>
    <t>CLASIFICACIÓN ECONÓMICA (POR TIPO DE GASTO)</t>
  </si>
  <si>
    <t>2022</t>
  </si>
  <si>
    <t>Elaboró:</t>
  </si>
  <si>
    <t>Revisó:</t>
  </si>
  <si>
    <t>Autorizó:</t>
  </si>
  <si>
    <t>Vo.Bo:</t>
  </si>
  <si>
    <t>Patrimonio Neto Inicial Ajustado del Ejercicio 2021</t>
  </si>
  <si>
    <t>Hacienda Pública/Patrimonio Generado Neto de 2021</t>
  </si>
  <si>
    <t>Pública/Patrimonio Neto de 2021</t>
  </si>
  <si>
    <t>Hacienda Pública/Patrimonio Neto Final del Ejercicio 2021</t>
  </si>
  <si>
    <t>Variaciones de la Hacienda Pública/Patrimonio Neto del Ejercicio 2022</t>
  </si>
  <si>
    <t>Cambios en el Exceso o Insuficiencia en la Actualización de la Hacienda Pública / Patrimonio Neto de 2022</t>
  </si>
  <si>
    <t>Saldo Neto en la Hacienda Pública / Patrimonio 2022</t>
  </si>
  <si>
    <t>PRESUPUESTO ORIGINAL 2022</t>
  </si>
  <si>
    <t>TOTAL PRESUPUESTO DE INGRESOS 2022</t>
  </si>
  <si>
    <t>TOTAL DE PRESUPUESTO DE EGRESOS 2022</t>
  </si>
  <si>
    <t>DICIEMBRE 2020</t>
  </si>
  <si>
    <t>AVANCE PRESUPUESTAL CON RECURSOS PRODUCTO DE LA VENTA DE BIENES Y SERVICIOS Y ACTIVIDADES DE LAS ENTIDADES  PARA EL EJERCICIO 2022</t>
  </si>
  <si>
    <t>DIRECTOR DE CRÉDITO DE SÍ FINANCIA</t>
  </si>
  <si>
    <t>Cambios en la Hacienda Pública/Patrimonio Neto del Ejercicio 2022</t>
  </si>
  <si>
    <t xml:space="preserve">      DIRECTOR DE CRÉDITO DE SÍ FINANCIA</t>
  </si>
  <si>
    <t>DIRECTOR DE CRÉDITO  SÍ FINANCIA</t>
  </si>
  <si>
    <t xml:space="preserve">              DIRECTOR DE CRÉDITO DE SÍ FINANCIA</t>
  </si>
  <si>
    <t xml:space="preserve">DIRECTOR DE CRÉDITO DE </t>
  </si>
  <si>
    <t xml:space="preserve">            DIRECTOR DE CRÉDITO DE SÍ FINANCIA</t>
  </si>
  <si>
    <t>DIRECTOR DE CRÉDITO DE SI FINANCIA</t>
  </si>
  <si>
    <t>VARIACIÓN</t>
  </si>
  <si>
    <t>Estim. Por Pérdida o Deterioro de Activos Cir</t>
  </si>
  <si>
    <t>Hacienda Pública / Patrimonio</t>
  </si>
  <si>
    <t>Total Hacienda Pública/Patrimonio</t>
  </si>
  <si>
    <t>Total Pasivo y Hacienda Pública/Patrimonio</t>
  </si>
  <si>
    <t>Recuperación de créditos quebrantados</t>
  </si>
  <si>
    <t>Capítulo 1000</t>
  </si>
  <si>
    <t>Total Capítulo 1000</t>
  </si>
  <si>
    <t>Capítulo 2000</t>
  </si>
  <si>
    <t>Total Capítulo 2000</t>
  </si>
  <si>
    <t>Capítulo 3000</t>
  </si>
  <si>
    <t>Total Capítulo 3000</t>
  </si>
  <si>
    <t xml:space="preserve">          ______________________________________</t>
  </si>
  <si>
    <t>FAAAR.</t>
  </si>
  <si>
    <t>SECRETARIA DEL COMITÉ TÉCNICO DEL</t>
  </si>
  <si>
    <t xml:space="preserve">SECRETARIA DEL COMITÉ TÉCNICO </t>
  </si>
  <si>
    <t>DEL FAAAR</t>
  </si>
  <si>
    <t xml:space="preserve">SECRETARIA DEL COMITÉ TÉCNICO DEL </t>
  </si>
  <si>
    <t>DEL FAAAR.</t>
  </si>
  <si>
    <t xml:space="preserve">SECRETARIA DEL COMITÉ TÉCNIO DEL </t>
  </si>
  <si>
    <t>SECRETARIA DEL COMITÉ TÉCNICO</t>
  </si>
  <si>
    <t xml:space="preserve">                                      SECRETARIA DEL COMITÉ TÉCNICO DEL</t>
  </si>
  <si>
    <t xml:space="preserve">                                      FAAAR.</t>
  </si>
  <si>
    <t xml:space="preserve">                SECRETARIA DEL COMITÉ TÉCNICO DEL</t>
  </si>
  <si>
    <t xml:space="preserve">                FAAAR.</t>
  </si>
  <si>
    <t xml:space="preserve">            SECRETARIA DEL COMITÉ TÉCNICO </t>
  </si>
  <si>
    <t xml:space="preserve">            DEL FAAAR.</t>
  </si>
  <si>
    <t xml:space="preserve">   SECRETARIA DEL COMITÉ TÉCNICO DEL</t>
  </si>
  <si>
    <t xml:space="preserve">   FAAAR.</t>
  </si>
  <si>
    <t xml:space="preserve">  ESTADO DE SITUACIÓN FINANCIERA</t>
  </si>
  <si>
    <t xml:space="preserve">                    FAAAR</t>
  </si>
  <si>
    <t>ESTADO ANALÍTICO DEL EJERCICIO DEL PRESUPUESTO DE EGRESOS POR FUENTE DE FINANCIAMIENTO</t>
  </si>
  <si>
    <t>14 INGRESOS PROPIOS</t>
  </si>
  <si>
    <t>Partida</t>
  </si>
  <si>
    <t>Otras Asesorias para la operación de programas (sueldos personal operativo)</t>
  </si>
  <si>
    <t>DIRECTOR DE CREDITO DE SÍ FINANCIA</t>
  </si>
  <si>
    <t>DELEGADA ADMINISTRATIVA DE SÍ FINANCIA</t>
  </si>
  <si>
    <t>LIC. MARIA ESTHER RUIZ LÓPEZ</t>
  </si>
  <si>
    <t>DELEGADA ADMINISTRATIVA</t>
  </si>
  <si>
    <t>DELEGADA ADMINISTRATIVA DE</t>
  </si>
  <si>
    <t xml:space="preserve">DELEGADA ADMINISTRATIVA DE </t>
  </si>
  <si>
    <t xml:space="preserve">                                                  FAAAR</t>
  </si>
  <si>
    <t>DELEGADA ADMINISTRATIVA DE SI FINANCIA</t>
  </si>
  <si>
    <t xml:space="preserve">        REVISÓ:</t>
  </si>
  <si>
    <t xml:space="preserve">        JEFE DEL DPTO.RECURSOS FINANCIEROS</t>
  </si>
  <si>
    <t xml:space="preserve">         VO.BO:</t>
  </si>
  <si>
    <t xml:space="preserve">         SECRETARIA DEL COMITÉ TÉCNICO</t>
  </si>
  <si>
    <t xml:space="preserve">         DEL FAAAR.</t>
  </si>
  <si>
    <t xml:space="preserve">         MTRA. ARELI GALLEGOS IBARRA</t>
  </si>
  <si>
    <t xml:space="preserve">            ________________________________</t>
  </si>
  <si>
    <t>ELABORÓ.</t>
  </si>
  <si>
    <t xml:space="preserve">                                    AUTORIZO:</t>
  </si>
  <si>
    <t xml:space="preserve">                                    DELEGADA ADMINISTRATIVA DE SÍ FINANCIA</t>
  </si>
  <si>
    <t xml:space="preserve">                                     ________________________________</t>
  </si>
  <si>
    <t xml:space="preserve">                                     LIC. MARIA ESTHER RUIZ LÓPEZ</t>
  </si>
  <si>
    <t xml:space="preserve">                                    JEFE DEL DPTO. RECURSOS FINANCIEROS</t>
  </si>
  <si>
    <t xml:space="preserve">                                     REVISÓ:</t>
  </si>
  <si>
    <t xml:space="preserve">ANALISTA CONTABLE </t>
  </si>
  <si>
    <t xml:space="preserve">        FINANCIEROS</t>
  </si>
  <si>
    <t xml:space="preserve">        JEFE DEL DEPTO. DE RECURSOS </t>
  </si>
  <si>
    <t xml:space="preserve">         REVISÓ:</t>
  </si>
  <si>
    <t xml:space="preserve">        VO.BO.</t>
  </si>
  <si>
    <t xml:space="preserve">        MTRA. ARELI GALLEGOS IBARRA</t>
  </si>
  <si>
    <t xml:space="preserve">        DEL FAAAR.</t>
  </si>
  <si>
    <t xml:space="preserve">        SECRETARIA DEL COMITÉ TÉCNICO </t>
  </si>
  <si>
    <t xml:space="preserve">       _______________________________</t>
  </si>
  <si>
    <t>JEFE DEL DEPTO. DE RECUERSOS</t>
  </si>
  <si>
    <t xml:space="preserve"> FINANCIEROS</t>
  </si>
  <si>
    <t xml:space="preserve">   __________________________________</t>
  </si>
  <si>
    <t xml:space="preserve">   ___________________________________</t>
  </si>
  <si>
    <t>C.P. MARCO ANTONIO CORTES REYES</t>
  </si>
  <si>
    <t xml:space="preserve">                                     C.P. MARCO ANTONIO CORTES REYES</t>
  </si>
  <si>
    <t xml:space="preserve">                                      ____________________________________</t>
  </si>
  <si>
    <t xml:space="preserve"> C.P. MARCO ANTONIO CORTES REYES</t>
  </si>
  <si>
    <t xml:space="preserve">                                     JEFE DEL DPTO. DE RECURSOS FINANCIEROS</t>
  </si>
  <si>
    <t xml:space="preserve">              C.P. MARCO ANTONIO CORTES REYES</t>
  </si>
  <si>
    <t xml:space="preserve">         C.P. MARCO ANTONIO CORTES REYES</t>
  </si>
  <si>
    <t xml:space="preserve">           C.P. MARCO ANTONIO CORTES REYES</t>
  </si>
  <si>
    <t xml:space="preserve">           _____________________________________</t>
  </si>
  <si>
    <t xml:space="preserve">   C.P. MARCO ANTONIO CORTES REYES</t>
  </si>
  <si>
    <t xml:space="preserve">        C.P. MARCO ANTONIO CORTES REYES</t>
  </si>
  <si>
    <t xml:space="preserve">           ___________________________________</t>
  </si>
  <si>
    <t xml:space="preserve">ANALISTA CONTABLE                    JEFE DEL DEPTO. RECURSOS </t>
  </si>
  <si>
    <t xml:space="preserve">                                                         FINANCIEROS</t>
  </si>
  <si>
    <t xml:space="preserve">AUTORIZÓ:                                       VO.BO.    </t>
  </si>
  <si>
    <t>DELEGADA ADMINISTRATIVA          SECRETARIA DEL COMITÉ TÉCNICO</t>
  </si>
  <si>
    <t>DE SÍ FINANCIA                                  DEL FAAAR.</t>
  </si>
  <si>
    <t xml:space="preserve">          REVISÓ:</t>
  </si>
  <si>
    <t xml:space="preserve">          DIRECTOR DE CRÉDITO DE </t>
  </si>
  <si>
    <t xml:space="preserve">          SÍ FINANCIA</t>
  </si>
  <si>
    <t xml:space="preserve">          L.A. ALEXIS SERENO COUTO</t>
  </si>
  <si>
    <t xml:space="preserve">          _________________________</t>
  </si>
  <si>
    <t>________________________         __________________________________</t>
  </si>
  <si>
    <t>C.P.MIREYA HERRERA LEAL        C.P. MARCO ANTONIO CORTES REYES</t>
  </si>
  <si>
    <t>LIC.MARIA ESTHER RUIZ LÓPEZ    MTRA. ARELI GALLEGOS IBARRA</t>
  </si>
  <si>
    <t>____________________________    ______________________________</t>
  </si>
  <si>
    <t xml:space="preserve">      REVISÓ:</t>
  </si>
  <si>
    <t xml:space="preserve">      DIRECTOR DE CRÉDITO DE </t>
  </si>
  <si>
    <t xml:space="preserve">      SÍ FINANCIA</t>
  </si>
  <si>
    <t xml:space="preserve">       L.A. ALEXIS SERENO COUTO</t>
  </si>
  <si>
    <t xml:space="preserve">       _________________________</t>
  </si>
  <si>
    <t>ELABORÓ:                                      REVISÓ:</t>
  </si>
  <si>
    <t>DELEGADA ADMINISTRATIVA        SECRETARIA DEL COMITÉ TÉCNICO</t>
  </si>
  <si>
    <t>LIC.MARIA ESTHER RUIZ LÓPEZ   MTRA. ARELI GALLEGOS IBARRA</t>
  </si>
  <si>
    <t>DE SÍ FINANCIA                               DEL FAAAR.</t>
  </si>
  <si>
    <t>ELABORÓ:                                         REVISÓ:</t>
  </si>
  <si>
    <t xml:space="preserve">ANALISTA CONTABLE                      JEFE DEL DEPTO. RECURSOS </t>
  </si>
  <si>
    <t xml:space="preserve">                                                           FINANCIEROS</t>
  </si>
  <si>
    <t>C.P.MIREYA HERRERA LEAL          C.P.MARCO ANTONIO CORTES REYES</t>
  </si>
  <si>
    <t xml:space="preserve">AUTORIZO:                                        VO.BO.    </t>
  </si>
  <si>
    <t xml:space="preserve">__________________________      ____________________________________    </t>
  </si>
  <si>
    <t>_____________________________  _______________________________</t>
  </si>
  <si>
    <t>AL 31 DE DICIEMBRE DE 2022</t>
  </si>
  <si>
    <t xml:space="preserve">DEL 1o. DE ENERO AL 31 DE DICIEMBRE DE 2022 </t>
  </si>
  <si>
    <t>DEL 1o. DE ENERO AL 31 DE DICIEMBRE DE 2022</t>
  </si>
  <si>
    <t>DEL 1o. DE ENERO AL AL 31 DE DICIEMBRE DE 2022</t>
  </si>
  <si>
    <t>DEL 1o DE ENERO AL 31 DE DICIEMBRE DE 2022</t>
  </si>
  <si>
    <t>DEL 1o. DE ENERO AL 31 DE DICIEMBRE  DE 2022</t>
  </si>
  <si>
    <t>DEL1o. DE ENERO AL 31 DE DICIEMBRE DE 2022</t>
  </si>
  <si>
    <t>DEL 01 DE ENERO AL 31 DE DICIEMBRE DE 2022</t>
  </si>
  <si>
    <r>
      <rPr>
        <sz val="9"/>
        <color indexed="62"/>
        <rFont val="Arial"/>
        <family val="2"/>
      </rPr>
      <t>PRESUPUEST0 RECAUDADO / EJERCIDO AL</t>
    </r>
    <r>
      <rPr>
        <b/>
        <sz val="10"/>
        <color indexed="60"/>
        <rFont val="Arial"/>
        <family val="2"/>
      </rPr>
      <t xml:space="preserve"> 31/12/22</t>
    </r>
  </si>
  <si>
    <t>FIRMA DE REVISIÓN, Vo.Bo. Y AUTORIZACIÓN DE LA BALANZA DE COMPROBACIÓN CORRESPONDIENTE A LOS ESTADOS FINANCIEROS AL 31 DE DICIEMBRE DE 2022, DEL FONDO DE APOYO A LA ACTIVIDAD ARTESANAL,  QUE CONSTA DE 37 PAGINAS.</t>
  </si>
  <si>
    <t>DEL 1o. DE ENERO AL 31 DE DICIEMBRE DE 2021</t>
  </si>
  <si>
    <t>DICIEMBRE        2021</t>
  </si>
  <si>
    <t xml:space="preserve">        ____________________________________</t>
  </si>
  <si>
    <t>RELACIÓN DE CUENTAS BANCARIAS PRODUCTIVAS ESPECIFICAS</t>
  </si>
  <si>
    <t>Fondo, Programa o Convenio</t>
  </si>
  <si>
    <t>Datos de la Cuenta Bancaria</t>
  </si>
  <si>
    <t>Institución Bancaria</t>
  </si>
  <si>
    <t>Número de Cuenta</t>
  </si>
  <si>
    <t>JEFE DE DEPTO. DE RECURSOS FINANCIROS</t>
  </si>
  <si>
    <t>______________________________________________</t>
  </si>
  <si>
    <t>DIRECTOR DE CREDITO DE SI FINANCIA</t>
  </si>
  <si>
    <t>RELACIÓN DE BIENES MUEBLES QUE COMPONEN EL PATRIMONIO</t>
  </si>
  <si>
    <t>Código</t>
  </si>
  <si>
    <t>Descripción del bien Mueble</t>
  </si>
  <si>
    <t>Valor en Libros</t>
  </si>
  <si>
    <t>BIENES MUEBLES</t>
  </si>
  <si>
    <t>MOBILIARIO Y EQUIPO</t>
  </si>
  <si>
    <t>FAAAR5111001</t>
  </si>
  <si>
    <t>ARCHIVERO DE 4 GAVETAS</t>
  </si>
  <si>
    <t>FAAAR5111002</t>
  </si>
  <si>
    <t>FAAAR5111003</t>
  </si>
  <si>
    <t>FAAAR5111004</t>
  </si>
  <si>
    <t>VEHICULOS Y EQUIPO DE TRANSPORTE</t>
  </si>
  <si>
    <t xml:space="preserve">VEHICULOS </t>
  </si>
  <si>
    <t>CHEVY 2006 VERDE SERIE 3G1SF21X2651</t>
  </si>
  <si>
    <t>CHEVY 2006  GRIS SERIE 3G1SF21X46511</t>
  </si>
  <si>
    <t xml:space="preserve">REVISÓ: </t>
  </si>
  <si>
    <t>JEFE DE RECURSOS MATERIALES</t>
  </si>
  <si>
    <t>JEFE DPTO. DE RECURSOS FINANCIEROS</t>
  </si>
  <si>
    <t>______________________________________</t>
  </si>
  <si>
    <t>________________________________________</t>
  </si>
  <si>
    <t>L.A SANTIAGO HURTADO PEREZ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</si>
</sst>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0_ ;\-0\ "/>
    <numFmt numFmtId="166" formatCode="General_)"/>
    <numFmt numFmtId="167" formatCode="#,##0_ ;\-#,##0\ "/>
  </numFmts>
  <fonts count="16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11"/>
      <color rgb="FF262626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0.5"/>
      <color theme="1"/>
      <name val="Arial Narrow"/>
      <family val="2"/>
    </font>
    <font>
      <sz val="9"/>
      <color theme="1"/>
      <name val="Arial Narrow"/>
      <family val="2"/>
    </font>
    <font>
      <b/>
      <sz val="9.5"/>
      <color theme="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9"/>
      <name val="Arial Narrow"/>
      <family val="2"/>
    </font>
    <font>
      <b/>
      <sz val="8"/>
      <name val="Arial Narrow"/>
      <family val="2"/>
    </font>
    <font>
      <b/>
      <sz val="12"/>
      <name val="Calibri"/>
      <family val="2"/>
      <scheme val="minor"/>
    </font>
    <font>
      <b/>
      <sz val="12"/>
      <name val="Arial Narrow"/>
      <family val="2"/>
    </font>
    <font>
      <b/>
      <sz val="10"/>
      <color theme="1"/>
      <name val="Arial Narrow"/>
      <family val="2"/>
    </font>
    <font>
      <sz val="9.5"/>
      <name val="Arial"/>
      <family val="2"/>
    </font>
    <font>
      <b/>
      <sz val="13"/>
      <name val="Calibri"/>
      <family val="2"/>
      <scheme val="minor"/>
    </font>
    <font>
      <b/>
      <sz val="13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sz val="11"/>
      <color theme="1"/>
      <name val="Arial Narrow"/>
      <family val="2"/>
    </font>
    <font>
      <b/>
      <sz val="9"/>
      <name val="Arial"/>
      <family val="2"/>
    </font>
    <font>
      <b/>
      <sz val="9"/>
      <name val="Arial Narrow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b/>
      <sz val="12"/>
      <color rgb="FF000000"/>
      <name val="Arial Narrow"/>
      <family val="2"/>
    </font>
    <font>
      <b/>
      <sz val="11"/>
      <color rgb="FF000000"/>
      <name val="Arial Narrow"/>
      <family val="2"/>
    </font>
    <font>
      <sz val="11"/>
      <color rgb="FFFF0000"/>
      <name val="Arial"/>
      <family val="2"/>
    </font>
    <font>
      <b/>
      <sz val="12"/>
      <name val="Arial"/>
      <family val="2"/>
    </font>
    <font>
      <b/>
      <sz val="13"/>
      <name val="Arial"/>
      <family val="2"/>
    </font>
    <font>
      <sz val="11"/>
      <name val="Calibri"/>
      <family val="2"/>
    </font>
    <font>
      <sz val="12"/>
      <color rgb="FF000000"/>
      <name val="Calibri"/>
      <family val="2"/>
    </font>
    <font>
      <sz val="12"/>
      <color rgb="FFFF0000"/>
      <name val="Arial"/>
      <family val="2"/>
    </font>
    <font>
      <sz val="12"/>
      <name val="Arial"/>
      <family val="2"/>
    </font>
    <font>
      <sz val="12"/>
      <name val="Calibri"/>
      <family val="2"/>
    </font>
    <font>
      <sz val="12"/>
      <color rgb="FFFF0000"/>
      <name val="Calibri"/>
      <family val="2"/>
    </font>
    <font>
      <b/>
      <u/>
      <sz val="12"/>
      <name val="Arial"/>
      <family val="2"/>
    </font>
    <font>
      <u/>
      <sz val="12"/>
      <name val="Arial"/>
      <family val="2"/>
    </font>
    <font>
      <sz val="14"/>
      <name val="Arial"/>
      <family val="2"/>
    </font>
    <font>
      <sz val="12"/>
      <color rgb="FF000000"/>
      <name val="Arial"/>
      <family val="2"/>
    </font>
    <font>
      <b/>
      <sz val="14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2"/>
      <color theme="0"/>
      <name val="Calibri"/>
      <family val="2"/>
    </font>
    <font>
      <sz val="11"/>
      <color rgb="FF000000"/>
      <name val="Arial"/>
      <family val="2"/>
    </font>
    <font>
      <b/>
      <sz val="14"/>
      <name val="Arial Narrow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2" tint="-0.249977111117893"/>
      <name val="Arial Narrow"/>
      <family val="2"/>
    </font>
    <font>
      <sz val="12"/>
      <name val="Arial Narrow"/>
      <family val="2"/>
    </font>
    <font>
      <sz val="12"/>
      <color theme="2" tint="-0.249977111117893"/>
      <name val="Arial Narrow"/>
      <family val="2"/>
    </font>
    <font>
      <b/>
      <sz val="12"/>
      <color rgb="FFFF0000"/>
      <name val="Arial Narrow"/>
      <family val="2"/>
    </font>
    <font>
      <sz val="12"/>
      <color theme="1"/>
      <name val="Calibri"/>
      <family val="2"/>
    </font>
    <font>
      <b/>
      <sz val="12"/>
      <color rgb="FF000000"/>
      <name val="Arial"/>
      <family val="2"/>
    </font>
    <font>
      <sz val="12"/>
      <color theme="0"/>
      <name val="Arial Narrow"/>
      <family val="2"/>
    </font>
    <font>
      <b/>
      <sz val="12"/>
      <color theme="0"/>
      <name val="Arial Narrow"/>
      <family val="2"/>
    </font>
    <font>
      <sz val="12"/>
      <color theme="0" tint="-0.499984740745262"/>
      <name val="Arial Narrow"/>
      <family val="2"/>
    </font>
    <font>
      <sz val="12"/>
      <color theme="1"/>
      <name val="Calibri"/>
      <family val="2"/>
      <scheme val="minor"/>
    </font>
    <font>
      <b/>
      <sz val="12"/>
      <color theme="0" tint="-0.34998626667073579"/>
      <name val="Arial"/>
      <family val="2"/>
    </font>
    <font>
      <sz val="12"/>
      <color theme="0" tint="-0.34998626667073579"/>
      <name val="Calibri"/>
      <family val="2"/>
    </font>
    <font>
      <b/>
      <sz val="12"/>
      <color theme="0" tint="-0.34998626667073579"/>
      <name val="Calibri"/>
      <family val="2"/>
    </font>
    <font>
      <sz val="11"/>
      <color theme="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b/>
      <sz val="12"/>
      <color rgb="FFFF0000"/>
      <name val="Arial"/>
      <family val="2"/>
    </font>
    <font>
      <b/>
      <u/>
      <sz val="12"/>
      <color theme="0"/>
      <name val="Arial"/>
      <family val="2"/>
    </font>
    <font>
      <u/>
      <sz val="10"/>
      <color theme="0"/>
      <name val="Arial"/>
      <family val="2"/>
    </font>
    <font>
      <u/>
      <sz val="10"/>
      <color rgb="FFFF0000"/>
      <name val="Arial"/>
      <family val="2"/>
    </font>
    <font>
      <b/>
      <u/>
      <sz val="12"/>
      <color rgb="FFFF0000"/>
      <name val="Arial"/>
      <family val="2"/>
    </font>
    <font>
      <b/>
      <sz val="12"/>
      <color theme="0"/>
      <name val="Calibri"/>
      <family val="2"/>
    </font>
    <font>
      <b/>
      <sz val="12"/>
      <color rgb="FFFF0000"/>
      <name val="Calibri"/>
      <family val="2"/>
    </font>
    <font>
      <sz val="12"/>
      <color theme="0" tint="-0.34998626667073579"/>
      <name val="Arial Narrow"/>
      <family val="2"/>
    </font>
    <font>
      <sz val="12"/>
      <color theme="0" tint="-0.34998626667073579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0" tint="-0.34998626667073579"/>
      <name val="Arial Narrow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sz val="12"/>
      <color theme="1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 Narrow"/>
      <family val="2"/>
    </font>
    <font>
      <sz val="8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 Narrow"/>
      <family val="2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rgb="FFFF0000"/>
      <name val="Arial Narrow"/>
      <family val="2"/>
    </font>
    <font>
      <sz val="10"/>
      <name val="Times New Roman"/>
      <family val="1"/>
    </font>
    <font>
      <sz val="9"/>
      <color theme="1"/>
      <name val="Calibri"/>
      <family val="2"/>
      <scheme val="minor"/>
    </font>
    <font>
      <b/>
      <sz val="9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9"/>
      <name val="Arial Narrow"/>
      <family val="2"/>
    </font>
    <font>
      <b/>
      <vertAlign val="superscript"/>
      <sz val="9"/>
      <color indexed="8"/>
      <name val="Arial Narrow"/>
      <family val="2"/>
    </font>
    <font>
      <sz val="9"/>
      <color theme="0"/>
      <name val="Arial Narrow"/>
      <family val="2"/>
    </font>
    <font>
      <sz val="8"/>
      <color theme="1"/>
      <name val="Arial Narrow"/>
      <family val="2"/>
    </font>
    <font>
      <b/>
      <sz val="12"/>
      <color theme="1"/>
      <name val="Arial Unicode MS"/>
      <family val="2"/>
    </font>
    <font>
      <sz val="10"/>
      <color indexed="8"/>
      <name val="Arial"/>
      <family val="2"/>
    </font>
    <font>
      <b/>
      <sz val="9"/>
      <color theme="4" tint="-0.249977111117893"/>
      <name val="Arial"/>
      <family val="2"/>
    </font>
    <font>
      <b/>
      <sz val="9"/>
      <color indexed="62"/>
      <name val="Arial"/>
      <family val="2"/>
    </font>
    <font>
      <sz val="9"/>
      <color indexed="62"/>
      <name val="Arial"/>
      <family val="2"/>
    </font>
    <font>
      <b/>
      <sz val="10"/>
      <color indexed="60"/>
      <name val="Arial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sz val="13"/>
      <color theme="1"/>
      <name val="Calibri"/>
      <family val="2"/>
      <scheme val="minor"/>
    </font>
    <font>
      <b/>
      <sz val="10"/>
      <color theme="4" tint="-0.249977111117893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i/>
      <sz val="12"/>
      <color theme="1"/>
      <name val="Arial Narrow"/>
      <family val="2"/>
    </font>
    <font>
      <sz val="8"/>
      <name val="Arial"/>
      <family val="2"/>
    </font>
    <font>
      <b/>
      <sz val="10"/>
      <color theme="1" tint="0.34998626667073579"/>
      <name val="Arial"/>
      <family val="2"/>
    </font>
    <font>
      <b/>
      <sz val="8"/>
      <color theme="1"/>
      <name val="Arial Narrow"/>
      <family val="2"/>
    </font>
    <font>
      <b/>
      <sz val="13"/>
      <color theme="1"/>
      <name val="Arial Rounded MT Bold"/>
      <family val="2"/>
    </font>
    <font>
      <b/>
      <sz val="12"/>
      <name val="Arial Rounded MT Bold"/>
      <family val="2"/>
    </font>
    <font>
      <b/>
      <sz val="11"/>
      <name val="Arial Rounded MT Bold"/>
      <family val="2"/>
    </font>
    <font>
      <sz val="14"/>
      <name val="Arial Narrow"/>
      <family val="2"/>
    </font>
    <font>
      <b/>
      <sz val="11"/>
      <color theme="1"/>
      <name val="Arial Black"/>
      <family val="2"/>
    </font>
    <font>
      <b/>
      <sz val="10"/>
      <color theme="1"/>
      <name val="Arial Black"/>
      <family val="2"/>
    </font>
    <font>
      <b/>
      <sz val="10"/>
      <name val="Arial Black"/>
      <family val="2"/>
    </font>
    <font>
      <b/>
      <sz val="8"/>
      <name val="Arial Black"/>
      <family val="2"/>
    </font>
    <font>
      <sz val="10"/>
      <color theme="1"/>
      <name val="Arial Black"/>
      <family val="2"/>
    </font>
    <font>
      <b/>
      <sz val="11"/>
      <name val="Arial Black"/>
      <family val="2"/>
    </font>
    <font>
      <b/>
      <sz val="13"/>
      <name val="Arial Black"/>
      <family val="2"/>
    </font>
    <font>
      <b/>
      <sz val="9"/>
      <color theme="1"/>
      <name val="Arial"/>
      <family val="2"/>
    </font>
    <font>
      <b/>
      <sz val="12"/>
      <name val="Arial Black"/>
      <family val="2"/>
    </font>
    <font>
      <b/>
      <sz val="14"/>
      <color rgb="FF000000"/>
      <name val="Arial Black"/>
      <family val="2"/>
    </font>
    <font>
      <b/>
      <sz val="12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2"/>
      <color theme="1"/>
      <name val="Arial Black"/>
      <family val="2"/>
    </font>
    <font>
      <b/>
      <sz val="9"/>
      <name val="Arial Black"/>
      <family val="2"/>
    </font>
    <font>
      <b/>
      <sz val="14"/>
      <color theme="1"/>
      <name val="Gibson"/>
      <family val="3"/>
    </font>
    <font>
      <b/>
      <sz val="16"/>
      <color theme="1"/>
      <name val="Gibson"/>
      <family val="3"/>
    </font>
    <font>
      <b/>
      <sz val="18"/>
      <color theme="1"/>
      <name val="Gibson"/>
      <family val="3"/>
    </font>
    <font>
      <b/>
      <sz val="9.5"/>
      <color theme="1"/>
      <name val="Arial"/>
      <family val="2"/>
    </font>
    <font>
      <b/>
      <sz val="12"/>
      <color theme="1"/>
      <name val="Gibson"/>
      <family val="3"/>
    </font>
    <font>
      <b/>
      <sz val="11"/>
      <name val="Gibson"/>
      <family val="3"/>
    </font>
    <font>
      <b/>
      <sz val="12"/>
      <name val="Gibson"/>
      <family val="3"/>
    </font>
    <font>
      <b/>
      <sz val="14"/>
      <name val="Gibson"/>
      <family val="3"/>
    </font>
    <font>
      <b/>
      <sz val="16"/>
      <name val="Gibson"/>
      <family val="3"/>
    </font>
    <font>
      <b/>
      <sz val="14"/>
      <color rgb="FF000000"/>
      <name val="Gibson"/>
      <family val="3"/>
    </font>
    <font>
      <b/>
      <sz val="18"/>
      <name val="Gibson"/>
      <family val="3"/>
    </font>
    <font>
      <b/>
      <sz val="16"/>
      <color rgb="FF000000"/>
      <name val="Gibson"/>
      <family val="3"/>
    </font>
    <font>
      <b/>
      <sz val="18"/>
      <color rgb="FF000000"/>
      <name val="Gibson"/>
      <family val="3"/>
    </font>
    <font>
      <b/>
      <sz val="13"/>
      <color theme="1"/>
      <name val="Gibson"/>
      <family val="3"/>
    </font>
    <font>
      <b/>
      <u/>
      <sz val="13"/>
      <name val="Gibson"/>
      <family val="3"/>
    </font>
    <font>
      <b/>
      <sz val="12"/>
      <color theme="1"/>
      <name val="Arial Rounded MT Bold"/>
      <family val="2"/>
    </font>
    <font>
      <b/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ck">
        <color indexed="9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/>
      <right style="medium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0" fillId="0" borderId="0"/>
    <xf numFmtId="0" fontId="10" fillId="0" borderId="0"/>
    <xf numFmtId="43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199">
    <xf numFmtId="0" fontId="0" fillId="0" borderId="0" xfId="0"/>
    <xf numFmtId="0" fontId="3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6" fillId="0" borderId="0" xfId="0" applyFont="1"/>
    <xf numFmtId="164" fontId="3" fillId="0" borderId="0" xfId="1" applyNumberFormat="1" applyFont="1" applyFill="1" applyBorder="1"/>
    <xf numFmtId="0" fontId="3" fillId="0" borderId="6" xfId="0" applyFont="1" applyBorder="1"/>
    <xf numFmtId="0" fontId="9" fillId="0" borderId="9" xfId="0" applyFont="1" applyBorder="1"/>
    <xf numFmtId="0" fontId="3" fillId="0" borderId="9" xfId="0" applyFont="1" applyBorder="1"/>
    <xf numFmtId="0" fontId="9" fillId="0" borderId="0" xfId="0" applyFont="1"/>
    <xf numFmtId="0" fontId="10" fillId="0" borderId="0" xfId="0" applyFont="1"/>
    <xf numFmtId="41" fontId="9" fillId="0" borderId="9" xfId="0" applyNumberFormat="1" applyFont="1" applyBorder="1"/>
    <xf numFmtId="41" fontId="9" fillId="0" borderId="0" xfId="0" applyNumberFormat="1" applyFont="1"/>
    <xf numFmtId="41" fontId="3" fillId="0" borderId="0" xfId="2" applyNumberFormat="1" applyFont="1" applyFill="1" applyBorder="1"/>
    <xf numFmtId="41" fontId="3" fillId="0" borderId="9" xfId="0" applyNumberFormat="1" applyFont="1" applyBorder="1"/>
    <xf numFmtId="41" fontId="3" fillId="0" borderId="0" xfId="0" applyNumberFormat="1" applyFont="1"/>
    <xf numFmtId="41" fontId="3" fillId="0" borderId="11" xfId="0" applyNumberFormat="1" applyFont="1" applyBorder="1"/>
    <xf numFmtId="41" fontId="3" fillId="0" borderId="10" xfId="0" applyNumberFormat="1" applyFont="1" applyBorder="1"/>
    <xf numFmtId="41" fontId="9" fillId="0" borderId="10" xfId="0" applyNumberFormat="1" applyFont="1" applyBorder="1"/>
    <xf numFmtId="0" fontId="8" fillId="0" borderId="0" xfId="0" applyFont="1"/>
    <xf numFmtId="0" fontId="10" fillId="0" borderId="0" xfId="0" applyFont="1" applyAlignment="1">
      <alignment horizontal="left"/>
    </xf>
    <xf numFmtId="41" fontId="9" fillId="0" borderId="0" xfId="2" applyNumberFormat="1" applyFont="1" applyFill="1" applyBorder="1"/>
    <xf numFmtId="164" fontId="9" fillId="0" borderId="0" xfId="2" applyNumberFormat="1" applyFont="1" applyFill="1" applyBorder="1"/>
    <xf numFmtId="43" fontId="9" fillId="0" borderId="0" xfId="2" applyNumberFormat="1" applyFont="1" applyFill="1" applyBorder="1"/>
    <xf numFmtId="10" fontId="3" fillId="0" borderId="0" xfId="2" applyNumberFormat="1" applyFont="1" applyFill="1" applyBorder="1"/>
    <xf numFmtId="0" fontId="3" fillId="0" borderId="14" xfId="0" applyFont="1" applyBorder="1"/>
    <xf numFmtId="41" fontId="3" fillId="0" borderId="15" xfId="0" applyNumberFormat="1" applyFont="1" applyBorder="1"/>
    <xf numFmtId="43" fontId="3" fillId="0" borderId="0" xfId="2" applyNumberFormat="1" applyFont="1" applyFill="1" applyBorder="1"/>
    <xf numFmtId="43" fontId="3" fillId="0" borderId="0" xfId="0" applyNumberFormat="1" applyFont="1"/>
    <xf numFmtId="0" fontId="9" fillId="0" borderId="0" xfId="0" applyFont="1" applyAlignment="1">
      <alignment horizontal="center"/>
    </xf>
    <xf numFmtId="3" fontId="10" fillId="0" borderId="0" xfId="0" applyNumberFormat="1" applyFont="1"/>
    <xf numFmtId="3" fontId="8" fillId="0" borderId="0" xfId="2" applyNumberFormat="1" applyFont="1" applyFill="1" applyBorder="1"/>
    <xf numFmtId="3" fontId="10" fillId="0" borderId="0" xfId="2" applyNumberFormat="1" applyFont="1" applyFill="1" applyBorder="1"/>
    <xf numFmtId="0" fontId="10" fillId="0" borderId="0" xfId="0" applyFont="1" applyAlignment="1">
      <alignment horizontal="center"/>
    </xf>
    <xf numFmtId="3" fontId="8" fillId="0" borderId="0" xfId="0" applyNumberFormat="1" applyFont="1"/>
    <xf numFmtId="3" fontId="10" fillId="0" borderId="0" xfId="2" applyNumberFormat="1" applyFont="1" applyBorder="1"/>
    <xf numFmtId="0" fontId="12" fillId="0" borderId="0" xfId="0" applyFont="1"/>
    <xf numFmtId="3" fontId="8" fillId="0" borderId="0" xfId="2" applyNumberFormat="1" applyFont="1" applyBorder="1"/>
    <xf numFmtId="44" fontId="3" fillId="0" borderId="0" xfId="2" applyFont="1" applyFill="1" applyBorder="1"/>
    <xf numFmtId="41" fontId="13" fillId="0" borderId="0" xfId="0" applyNumberFormat="1" applyFont="1" applyAlignment="1">
      <alignment vertical="top"/>
    </xf>
    <xf numFmtId="41" fontId="14" fillId="0" borderId="0" xfId="0" applyNumberFormat="1" applyFont="1"/>
    <xf numFmtId="41" fontId="15" fillId="0" borderId="0" xfId="0" applyNumberFormat="1" applyFont="1"/>
    <xf numFmtId="41" fontId="16" fillId="0" borderId="0" xfId="0" applyNumberFormat="1" applyFont="1"/>
    <xf numFmtId="165" fontId="9" fillId="2" borderId="4" xfId="0" applyNumberFormat="1" applyFont="1" applyFill="1" applyBorder="1" applyAlignment="1">
      <alignment horizontal="center"/>
    </xf>
    <xf numFmtId="41" fontId="9" fillId="0" borderId="5" xfId="0" applyNumberFormat="1" applyFont="1" applyBorder="1"/>
    <xf numFmtId="41" fontId="3" fillId="0" borderId="6" xfId="0" applyNumberFormat="1" applyFont="1" applyBorder="1"/>
    <xf numFmtId="41" fontId="3" fillId="0" borderId="8" xfId="0" applyNumberFormat="1" applyFont="1" applyBorder="1"/>
    <xf numFmtId="41" fontId="3" fillId="0" borderId="7" xfId="0" applyNumberFormat="1" applyFont="1" applyBorder="1"/>
    <xf numFmtId="41" fontId="3" fillId="0" borderId="0" xfId="0" applyNumberFormat="1" applyFont="1" applyAlignment="1">
      <alignment horizontal="left" wrapText="1"/>
    </xf>
    <xf numFmtId="41" fontId="3" fillId="0" borderId="13" xfId="0" applyNumberFormat="1" applyFont="1" applyBorder="1"/>
    <xf numFmtId="41" fontId="9" fillId="0" borderId="14" xfId="0" applyNumberFormat="1" applyFont="1" applyBorder="1"/>
    <xf numFmtId="41" fontId="3" fillId="0" borderId="14" xfId="0" applyNumberFormat="1" applyFont="1" applyBorder="1"/>
    <xf numFmtId="41" fontId="3" fillId="0" borderId="16" xfId="0" applyNumberFormat="1" applyFont="1" applyBorder="1"/>
    <xf numFmtId="41" fontId="9" fillId="0" borderId="15" xfId="0" applyNumberFormat="1" applyFont="1" applyBorder="1"/>
    <xf numFmtId="41" fontId="17" fillId="0" borderId="0" xfId="0" applyNumberFormat="1" applyFont="1"/>
    <xf numFmtId="41" fontId="17" fillId="0" borderId="0" xfId="0" applyNumberFormat="1" applyFont="1" applyAlignment="1">
      <alignment horizontal="center" wrapText="1"/>
    </xf>
    <xf numFmtId="41" fontId="18" fillId="0" borderId="0" xfId="0" applyNumberFormat="1" applyFont="1"/>
    <xf numFmtId="41" fontId="18" fillId="0" borderId="0" xfId="2" applyNumberFormat="1" applyFont="1" applyFill="1" applyBorder="1"/>
    <xf numFmtId="41" fontId="19" fillId="0" borderId="0" xfId="0" applyNumberFormat="1" applyFont="1"/>
    <xf numFmtId="41" fontId="19" fillId="0" borderId="0" xfId="2" applyNumberFormat="1" applyFont="1" applyFill="1" applyBorder="1"/>
    <xf numFmtId="41" fontId="19" fillId="0" borderId="0" xfId="0" applyNumberFormat="1" applyFont="1" applyAlignment="1">
      <alignment horizontal="center"/>
    </xf>
    <xf numFmtId="41" fontId="19" fillId="0" borderId="0" xfId="2" applyNumberFormat="1" applyFont="1" applyBorder="1"/>
    <xf numFmtId="41" fontId="20" fillId="0" borderId="0" xfId="0" applyNumberFormat="1" applyFont="1" applyAlignment="1">
      <alignment horizontal="left"/>
    </xf>
    <xf numFmtId="165" fontId="3" fillId="2" borderId="4" xfId="0" applyNumberFormat="1" applyFont="1" applyFill="1" applyBorder="1" applyAlignment="1">
      <alignment horizontal="center"/>
    </xf>
    <xf numFmtId="41" fontId="9" fillId="0" borderId="13" xfId="0" applyNumberFormat="1" applyFont="1" applyBorder="1"/>
    <xf numFmtId="41" fontId="20" fillId="0" borderId="0" xfId="0" applyNumberFormat="1" applyFont="1"/>
    <xf numFmtId="41" fontId="3" fillId="2" borderId="4" xfId="0" applyNumberFormat="1" applyFont="1" applyFill="1" applyBorder="1" applyAlignment="1">
      <alignment horizontal="center"/>
    </xf>
    <xf numFmtId="0" fontId="24" fillId="0" borderId="0" xfId="0" applyFont="1" applyAlignment="1">
      <alignment horizontal="center" wrapText="1"/>
    </xf>
    <xf numFmtId="0" fontId="11" fillId="0" borderId="0" xfId="0" applyFont="1"/>
    <xf numFmtId="0" fontId="8" fillId="0" borderId="0" xfId="0" applyFont="1" applyAlignment="1">
      <alignment vertical="top"/>
    </xf>
    <xf numFmtId="0" fontId="8" fillId="0" borderId="0" xfId="0" applyFont="1" applyAlignment="1">
      <alignment horizontal="left" vertical="top" wrapText="1"/>
    </xf>
    <xf numFmtId="0" fontId="25" fillId="0" borderId="0" xfId="0" applyFont="1" applyAlignment="1">
      <alignment horizontal="left" wrapText="1"/>
    </xf>
    <xf numFmtId="0" fontId="19" fillId="0" borderId="0" xfId="0" applyFont="1"/>
    <xf numFmtId="3" fontId="19" fillId="0" borderId="0" xfId="2" applyNumberFormat="1" applyFont="1" applyBorder="1"/>
    <xf numFmtId="0" fontId="20" fillId="0" borderId="0" xfId="0" applyFont="1" applyAlignment="1">
      <alignment horizontal="center"/>
    </xf>
    <xf numFmtId="41" fontId="3" fillId="0" borderId="4" xfId="0" applyNumberFormat="1" applyFont="1" applyBorder="1"/>
    <xf numFmtId="0" fontId="3" fillId="2" borderId="4" xfId="0" applyFont="1" applyFill="1" applyBorder="1" applyAlignment="1">
      <alignment horizontal="center" wrapText="1"/>
    </xf>
    <xf numFmtId="0" fontId="9" fillId="0" borderId="5" xfId="0" applyFont="1" applyBorder="1"/>
    <xf numFmtId="0" fontId="9" fillId="0" borderId="6" xfId="0" applyFont="1" applyBorder="1"/>
    <xf numFmtId="0" fontId="3" fillId="0" borderId="8" xfId="0" applyFont="1" applyBorder="1"/>
    <xf numFmtId="0" fontId="3" fillId="0" borderId="7" xfId="0" applyFont="1" applyBorder="1"/>
    <xf numFmtId="0" fontId="3" fillId="0" borderId="10" xfId="0" applyFont="1" applyBorder="1"/>
    <xf numFmtId="0" fontId="3" fillId="0" borderId="11" xfId="0" applyFont="1" applyBorder="1"/>
    <xf numFmtId="0" fontId="9" fillId="0" borderId="13" xfId="0" applyFont="1" applyBorder="1"/>
    <xf numFmtId="0" fontId="3" fillId="0" borderId="16" xfId="0" applyFont="1" applyBorder="1"/>
    <xf numFmtId="0" fontId="3" fillId="0" borderId="15" xfId="0" applyFont="1" applyBorder="1"/>
    <xf numFmtId="3" fontId="3" fillId="0" borderId="0" xfId="0" applyNumberFormat="1" applyFont="1"/>
    <xf numFmtId="0" fontId="9" fillId="0" borderId="0" xfId="0" applyFont="1" applyAlignment="1">
      <alignment horizontal="left"/>
    </xf>
    <xf numFmtId="41" fontId="26" fillId="0" borderId="0" xfId="0" applyNumberFormat="1" applyFont="1" applyAlignment="1">
      <alignment vertical="center"/>
    </xf>
    <xf numFmtId="41" fontId="26" fillId="0" borderId="0" xfId="0" applyNumberFormat="1" applyFont="1" applyAlignment="1">
      <alignment horizontal="center" vertical="center"/>
    </xf>
    <xf numFmtId="41" fontId="27" fillId="0" borderId="0" xfId="0" applyNumberFormat="1" applyFont="1"/>
    <xf numFmtId="41" fontId="28" fillId="0" borderId="0" xfId="0" applyNumberFormat="1" applyFont="1"/>
    <xf numFmtId="41" fontId="3" fillId="2" borderId="5" xfId="0" applyNumberFormat="1" applyFont="1" applyFill="1" applyBorder="1"/>
    <xf numFmtId="41" fontId="3" fillId="2" borderId="8" xfId="0" applyNumberFormat="1" applyFont="1" applyFill="1" applyBorder="1"/>
    <xf numFmtId="41" fontId="3" fillId="2" borderId="7" xfId="0" applyNumberFormat="1" applyFont="1" applyFill="1" applyBorder="1"/>
    <xf numFmtId="41" fontId="3" fillId="2" borderId="13" xfId="0" applyNumberFormat="1" applyFont="1" applyFill="1" applyBorder="1"/>
    <xf numFmtId="41" fontId="3" fillId="2" borderId="16" xfId="0" applyNumberFormat="1" applyFont="1" applyFill="1" applyBorder="1"/>
    <xf numFmtId="41" fontId="3" fillId="2" borderId="4" xfId="0" quotePrefix="1" applyNumberFormat="1" applyFont="1" applyFill="1" applyBorder="1" applyAlignment="1">
      <alignment horizontal="center"/>
    </xf>
    <xf numFmtId="41" fontId="3" fillId="0" borderId="5" xfId="0" applyNumberFormat="1" applyFont="1" applyBorder="1"/>
    <xf numFmtId="41" fontId="3" fillId="0" borderId="1" xfId="0" applyNumberFormat="1" applyFont="1" applyBorder="1"/>
    <xf numFmtId="41" fontId="3" fillId="0" borderId="3" xfId="0" applyNumberFormat="1" applyFont="1" applyBorder="1"/>
    <xf numFmtId="41" fontId="3" fillId="0" borderId="11" xfId="0" applyNumberFormat="1" applyFont="1" applyBorder="1" applyAlignment="1">
      <alignment wrapText="1"/>
    </xf>
    <xf numFmtId="41" fontId="28" fillId="0" borderId="0" xfId="0" applyNumberFormat="1" applyFont="1" applyAlignment="1">
      <alignment vertical="top"/>
    </xf>
    <xf numFmtId="41" fontId="28" fillId="0" borderId="0" xfId="1" applyNumberFormat="1" applyFont="1" applyFill="1" applyBorder="1" applyAlignment="1">
      <alignment vertical="top"/>
    </xf>
    <xf numFmtId="41" fontId="28" fillId="0" borderId="0" xfId="1" applyNumberFormat="1" applyFont="1" applyFill="1" applyBorder="1" applyAlignment="1">
      <alignment horizontal="center" vertical="top"/>
    </xf>
    <xf numFmtId="41" fontId="28" fillId="0" borderId="0" xfId="1" applyNumberFormat="1" applyFont="1" applyFill="1" applyBorder="1" applyAlignment="1">
      <alignment horizontal="justify" vertical="top"/>
    </xf>
    <xf numFmtId="41" fontId="29" fillId="0" borderId="0" xfId="0" applyNumberFormat="1" applyFont="1" applyAlignment="1">
      <alignment vertical="top"/>
    </xf>
    <xf numFmtId="41" fontId="29" fillId="0" borderId="0" xfId="1" applyNumberFormat="1" applyFont="1" applyFill="1" applyBorder="1" applyAlignment="1">
      <alignment vertical="top"/>
    </xf>
    <xf numFmtId="41" fontId="29" fillId="0" borderId="0" xfId="1" applyNumberFormat="1" applyFont="1" applyFill="1" applyBorder="1" applyAlignment="1">
      <alignment horizontal="center" vertical="top"/>
    </xf>
    <xf numFmtId="41" fontId="29" fillId="0" borderId="0" xfId="1" applyNumberFormat="1" applyFont="1" applyFill="1" applyBorder="1" applyAlignment="1">
      <alignment horizontal="justify" vertical="top"/>
    </xf>
    <xf numFmtId="41" fontId="29" fillId="0" borderId="0" xfId="0" applyNumberFormat="1" applyFont="1"/>
    <xf numFmtId="41" fontId="29" fillId="0" borderId="0" xfId="1" applyNumberFormat="1" applyFont="1" applyFill="1" applyBorder="1" applyAlignment="1"/>
    <xf numFmtId="41" fontId="29" fillId="0" borderId="0" xfId="1" applyNumberFormat="1" applyFont="1" applyFill="1" applyBorder="1"/>
    <xf numFmtId="41" fontId="29" fillId="0" borderId="0" xfId="1" applyNumberFormat="1" applyFont="1" applyFill="1" applyBorder="1" applyAlignment="1">
      <alignment horizontal="center"/>
    </xf>
    <xf numFmtId="41" fontId="28" fillId="0" borderId="0" xfId="1" applyNumberFormat="1" applyFont="1" applyFill="1" applyBorder="1" applyAlignment="1">
      <alignment horizontal="left"/>
    </xf>
    <xf numFmtId="41" fontId="28" fillId="0" borderId="0" xfId="1" applyNumberFormat="1" applyFont="1" applyFill="1" applyBorder="1" applyAlignment="1"/>
    <xf numFmtId="41" fontId="28" fillId="0" borderId="0" xfId="1" applyNumberFormat="1" applyFont="1" applyFill="1" applyBorder="1" applyAlignment="1">
      <alignment horizontal="center"/>
    </xf>
    <xf numFmtId="41" fontId="29" fillId="0" borderId="0" xfId="0" applyNumberFormat="1" applyFont="1" applyAlignment="1">
      <alignment horizontal="center"/>
    </xf>
    <xf numFmtId="41" fontId="28" fillId="0" borderId="0" xfId="0" applyNumberFormat="1" applyFont="1" applyAlignment="1">
      <alignment horizontal="center"/>
    </xf>
    <xf numFmtId="41" fontId="29" fillId="0" borderId="0" xfId="3" applyNumberFormat="1" applyFont="1" applyFill="1" applyBorder="1"/>
    <xf numFmtId="41" fontId="19" fillId="0" borderId="0" xfId="1" applyNumberFormat="1" applyFont="1" applyFill="1" applyBorder="1" applyAlignment="1"/>
    <xf numFmtId="41" fontId="29" fillId="0" borderId="0" xfId="1" applyNumberFormat="1" applyFont="1" applyFill="1" applyBorder="1" applyAlignment="1">
      <alignment horizontal="left"/>
    </xf>
    <xf numFmtId="0" fontId="22" fillId="0" borderId="0" xfId="0" applyFont="1" applyAlignment="1">
      <alignment vertical="center" wrapText="1"/>
    </xf>
    <xf numFmtId="3" fontId="0" fillId="0" borderId="0" xfId="0" applyNumberFormat="1"/>
    <xf numFmtId="0" fontId="19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165" fontId="30" fillId="0" borderId="0" xfId="0" applyNumberFormat="1" applyFont="1"/>
    <xf numFmtId="41" fontId="22" fillId="0" borderId="0" xfId="0" applyNumberFormat="1" applyFont="1"/>
    <xf numFmtId="41" fontId="30" fillId="0" borderId="0" xfId="0" applyNumberFormat="1" applyFont="1"/>
    <xf numFmtId="165" fontId="22" fillId="0" borderId="0" xfId="0" applyNumberFormat="1" applyFont="1"/>
    <xf numFmtId="41" fontId="9" fillId="2" borderId="3" xfId="0" applyNumberFormat="1" applyFont="1" applyFill="1" applyBorder="1" applyAlignment="1">
      <alignment horizontal="center" vertical="center"/>
    </xf>
    <xf numFmtId="41" fontId="9" fillId="2" borderId="4" xfId="0" applyNumberFormat="1" applyFont="1" applyFill="1" applyBorder="1" applyAlignment="1">
      <alignment horizontal="center" vertical="center" wrapText="1"/>
    </xf>
    <xf numFmtId="41" fontId="9" fillId="2" borderId="4" xfId="0" applyNumberFormat="1" applyFont="1" applyFill="1" applyBorder="1" applyAlignment="1">
      <alignment horizontal="center" vertical="center"/>
    </xf>
    <xf numFmtId="41" fontId="9" fillId="2" borderId="3" xfId="0" quotePrefix="1" applyNumberFormat="1" applyFont="1" applyFill="1" applyBorder="1" applyAlignment="1">
      <alignment horizontal="center"/>
    </xf>
    <xf numFmtId="41" fontId="9" fillId="2" borderId="4" xfId="0" quotePrefix="1" applyNumberFormat="1" applyFont="1" applyFill="1" applyBorder="1" applyAlignment="1">
      <alignment horizontal="center"/>
    </xf>
    <xf numFmtId="41" fontId="9" fillId="2" borderId="4" xfId="0" applyNumberFormat="1" applyFont="1" applyFill="1" applyBorder="1" applyAlignment="1">
      <alignment horizontal="center"/>
    </xf>
    <xf numFmtId="165" fontId="9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right"/>
    </xf>
    <xf numFmtId="41" fontId="3" fillId="0" borderId="0" xfId="0" applyNumberFormat="1" applyFont="1" applyAlignment="1">
      <alignment wrapText="1"/>
    </xf>
    <xf numFmtId="165" fontId="3" fillId="2" borderId="0" xfId="0" applyNumberFormat="1" applyFont="1" applyFill="1"/>
    <xf numFmtId="41" fontId="9" fillId="2" borderId="0" xfId="0" applyNumberFormat="1" applyFont="1" applyFill="1" applyAlignment="1">
      <alignment horizontal="center"/>
    </xf>
    <xf numFmtId="41" fontId="9" fillId="2" borderId="0" xfId="0" applyNumberFormat="1" applyFont="1" applyFill="1"/>
    <xf numFmtId="165" fontId="3" fillId="0" borderId="0" xfId="0" applyNumberFormat="1" applyFont="1"/>
    <xf numFmtId="41" fontId="6" fillId="0" borderId="0" xfId="0" applyNumberFormat="1" applyFont="1"/>
    <xf numFmtId="41" fontId="9" fillId="0" borderId="0" xfId="0" applyNumberFormat="1" applyFont="1" applyAlignment="1">
      <alignment wrapText="1"/>
    </xf>
    <xf numFmtId="41" fontId="3" fillId="0" borderId="0" xfId="0" applyNumberFormat="1" applyFont="1" applyAlignment="1">
      <alignment horizontal="left"/>
    </xf>
    <xf numFmtId="41" fontId="9" fillId="0" borderId="0" xfId="0" applyNumberFormat="1" applyFont="1" applyAlignment="1">
      <alignment horizontal="left"/>
    </xf>
    <xf numFmtId="165" fontId="9" fillId="2" borderId="0" xfId="0" applyNumberFormat="1" applyFont="1" applyFill="1"/>
    <xf numFmtId="165" fontId="31" fillId="0" borderId="0" xfId="0" applyNumberFormat="1" applyFont="1"/>
    <xf numFmtId="41" fontId="31" fillId="0" borderId="0" xfId="0" applyNumberFormat="1" applyFont="1"/>
    <xf numFmtId="41" fontId="31" fillId="0" borderId="0" xfId="0" applyNumberFormat="1" applyFont="1" applyAlignment="1">
      <alignment horizontal="left"/>
    </xf>
    <xf numFmtId="41" fontId="7" fillId="0" borderId="0" xfId="0" applyNumberFormat="1" applyFont="1"/>
    <xf numFmtId="165" fontId="11" fillId="0" borderId="0" xfId="0" applyNumberFormat="1" applyFont="1"/>
    <xf numFmtId="41" fontId="11" fillId="0" borderId="0" xfId="0" applyNumberFormat="1" applyFont="1"/>
    <xf numFmtId="41" fontId="11" fillId="0" borderId="0" xfId="0" applyNumberFormat="1" applyFont="1" applyAlignment="1">
      <alignment horizontal="left"/>
    </xf>
    <xf numFmtId="41" fontId="11" fillId="0" borderId="0" xfId="0" applyNumberFormat="1" applyFont="1" applyAlignment="1">
      <alignment horizontal="center"/>
    </xf>
    <xf numFmtId="41" fontId="11" fillId="0" borderId="0" xfId="2" applyNumberFormat="1" applyFont="1" applyFill="1" applyBorder="1" applyAlignment="1">
      <alignment horizontal="left"/>
    </xf>
    <xf numFmtId="41" fontId="11" fillId="0" borderId="0" xfId="2" applyNumberFormat="1" applyFont="1" applyBorder="1" applyAlignment="1">
      <alignment horizontal="left"/>
    </xf>
    <xf numFmtId="165" fontId="31" fillId="0" borderId="0" xfId="0" applyNumberFormat="1" applyFont="1" applyAlignment="1">
      <alignment horizontal="left"/>
    </xf>
    <xf numFmtId="165" fontId="11" fillId="0" borderId="0" xfId="0" applyNumberFormat="1" applyFont="1" applyAlignment="1">
      <alignment horizontal="left"/>
    </xf>
    <xf numFmtId="165" fontId="20" fillId="0" borderId="0" xfId="0" applyNumberFormat="1" applyFont="1"/>
    <xf numFmtId="41" fontId="20" fillId="0" borderId="0" xfId="2" applyNumberFormat="1" applyFont="1" applyBorder="1" applyAlignment="1">
      <alignment horizontal="left"/>
    </xf>
    <xf numFmtId="41" fontId="32" fillId="0" borderId="0" xfId="0" applyNumberFormat="1" applyFont="1"/>
    <xf numFmtId="41" fontId="32" fillId="0" borderId="0" xfId="0" applyNumberFormat="1" applyFont="1" applyAlignment="1">
      <alignment horizontal="left"/>
    </xf>
    <xf numFmtId="0" fontId="22" fillId="0" borderId="0" xfId="0" applyFont="1"/>
    <xf numFmtId="0" fontId="30" fillId="0" borderId="0" xfId="0" applyFont="1"/>
    <xf numFmtId="0" fontId="22" fillId="0" borderId="0" xfId="0" applyFont="1" applyAlignment="1">
      <alignment horizontal="center" wrapText="1"/>
    </xf>
    <xf numFmtId="3" fontId="9" fillId="2" borderId="3" xfId="0" applyNumberFormat="1" applyFont="1" applyFill="1" applyBorder="1" applyAlignment="1">
      <alignment horizontal="center" vertical="center"/>
    </xf>
    <xf numFmtId="3" fontId="9" fillId="2" borderId="4" xfId="0" applyNumberFormat="1" applyFont="1" applyFill="1" applyBorder="1" applyAlignment="1">
      <alignment horizontal="center" vertical="center" wrapText="1"/>
    </xf>
    <xf numFmtId="3" fontId="9" fillId="2" borderId="4" xfId="0" applyNumberFormat="1" applyFont="1" applyFill="1" applyBorder="1" applyAlignment="1">
      <alignment horizontal="center" vertical="center"/>
    </xf>
    <xf numFmtId="3" fontId="9" fillId="2" borderId="3" xfId="0" quotePrefix="1" applyNumberFormat="1" applyFont="1" applyFill="1" applyBorder="1" applyAlignment="1">
      <alignment horizontal="center"/>
    </xf>
    <xf numFmtId="3" fontId="9" fillId="2" borderId="4" xfId="0" quotePrefix="1" applyNumberFormat="1" applyFont="1" applyFill="1" applyBorder="1" applyAlignment="1">
      <alignment horizontal="center"/>
    </xf>
    <xf numFmtId="3" fontId="9" fillId="2" borderId="4" xfId="0" applyNumberFormat="1" applyFont="1" applyFill="1" applyBorder="1" applyAlignment="1">
      <alignment horizontal="center"/>
    </xf>
    <xf numFmtId="0" fontId="3" fillId="0" borderId="0" xfId="0" applyFont="1" applyAlignment="1">
      <alignment wrapText="1"/>
    </xf>
    <xf numFmtId="0" fontId="3" fillId="2" borderId="0" xfId="0" applyFont="1" applyFill="1"/>
    <xf numFmtId="41" fontId="3" fillId="2" borderId="0" xfId="0" applyNumberFormat="1" applyFont="1" applyFill="1"/>
    <xf numFmtId="0" fontId="32" fillId="0" borderId="0" xfId="0" applyFont="1"/>
    <xf numFmtId="0" fontId="32" fillId="0" borderId="0" xfId="0" applyFont="1" applyAlignment="1">
      <alignment horizontal="left"/>
    </xf>
    <xf numFmtId="3" fontId="30" fillId="0" borderId="0" xfId="0" applyNumberFormat="1" applyFont="1"/>
    <xf numFmtId="0" fontId="20" fillId="0" borderId="0" xfId="0" applyFont="1"/>
    <xf numFmtId="0" fontId="20" fillId="0" borderId="0" xfId="0" applyFont="1" applyAlignment="1">
      <alignment horizontal="left"/>
    </xf>
    <xf numFmtId="3" fontId="20" fillId="0" borderId="0" xfId="2" applyNumberFormat="1" applyFont="1" applyFill="1" applyBorder="1" applyAlignment="1">
      <alignment horizontal="left"/>
    </xf>
    <xf numFmtId="3" fontId="20" fillId="0" borderId="0" xfId="0" applyNumberFormat="1" applyFont="1" applyAlignment="1">
      <alignment horizontal="left"/>
    </xf>
    <xf numFmtId="3" fontId="20" fillId="0" borderId="0" xfId="2" applyNumberFormat="1" applyFont="1" applyBorder="1" applyAlignment="1">
      <alignment horizontal="left"/>
    </xf>
    <xf numFmtId="0" fontId="33" fillId="0" borderId="0" xfId="0" applyFont="1"/>
    <xf numFmtId="0" fontId="30" fillId="0" borderId="0" xfId="0" applyFont="1" applyAlignment="1">
      <alignment vertical="top" wrapText="1"/>
    </xf>
    <xf numFmtId="0" fontId="34" fillId="0" borderId="0" xfId="0" applyFont="1"/>
    <xf numFmtId="0" fontId="27" fillId="0" borderId="0" xfId="0" applyFont="1" applyAlignment="1">
      <alignment horizontal="center" wrapText="1"/>
    </xf>
    <xf numFmtId="0" fontId="27" fillId="0" borderId="0" xfId="0" applyFont="1" applyAlignment="1">
      <alignment horizontal="center" vertical="top" wrapText="1"/>
    </xf>
    <xf numFmtId="3" fontId="27" fillId="0" borderId="0" xfId="0" applyNumberFormat="1" applyFont="1" applyAlignment="1">
      <alignment horizontal="center" wrapText="1"/>
    </xf>
    <xf numFmtId="43" fontId="36" fillId="0" borderId="0" xfId="6" applyFont="1" applyFill="1" applyBorder="1"/>
    <xf numFmtId="43" fontId="34" fillId="0" borderId="0" xfId="6" applyFont="1" applyFill="1" applyBorder="1"/>
    <xf numFmtId="43" fontId="36" fillId="0" borderId="0" xfId="6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38" fillId="0" borderId="0" xfId="0" applyNumberFormat="1" applyFont="1" applyAlignment="1">
      <alignment horizontal="center"/>
    </xf>
    <xf numFmtId="43" fontId="39" fillId="0" borderId="0" xfId="6" applyFont="1" applyFill="1" applyBorder="1"/>
    <xf numFmtId="43" fontId="40" fillId="0" borderId="0" xfId="6" applyFont="1" applyFill="1" applyBorder="1" applyAlignment="1">
      <alignment horizontal="center" vertical="top"/>
    </xf>
    <xf numFmtId="49" fontId="36" fillId="0" borderId="0" xfId="6" applyNumberFormat="1" applyFont="1" applyFill="1" applyBorder="1"/>
    <xf numFmtId="49" fontId="8" fillId="2" borderId="3" xfId="6" applyNumberFormat="1" applyFont="1" applyFill="1" applyBorder="1" applyAlignment="1">
      <alignment horizontal="center" vertical="center"/>
    </xf>
    <xf numFmtId="49" fontId="8" fillId="2" borderId="4" xfId="6" applyNumberFormat="1" applyFont="1" applyFill="1" applyBorder="1" applyAlignment="1">
      <alignment horizontal="center" vertical="center"/>
    </xf>
    <xf numFmtId="49" fontId="39" fillId="0" borderId="0" xfId="6" applyNumberFormat="1" applyFont="1" applyFill="1" applyBorder="1" applyAlignment="1">
      <alignment horizontal="center"/>
    </xf>
    <xf numFmtId="49" fontId="41" fillId="0" borderId="0" xfId="0" applyNumberFormat="1" applyFont="1" applyAlignment="1">
      <alignment horizontal="center" vertical="center"/>
    </xf>
    <xf numFmtId="49" fontId="42" fillId="0" borderId="0" xfId="6" applyNumberFormat="1" applyFont="1" applyFill="1" applyBorder="1"/>
    <xf numFmtId="49" fontId="34" fillId="0" borderId="0" xfId="6" applyNumberFormat="1" applyFont="1" applyFill="1" applyBorder="1"/>
    <xf numFmtId="49" fontId="43" fillId="0" borderId="0" xfId="6" applyNumberFormat="1" applyFont="1" applyFill="1" applyBorder="1"/>
    <xf numFmtId="49" fontId="44" fillId="0" borderId="0" xfId="6" applyNumberFormat="1" applyFont="1" applyFill="1" applyBorder="1"/>
    <xf numFmtId="49" fontId="45" fillId="0" borderId="0" xfId="6" applyNumberFormat="1" applyFont="1" applyFill="1" applyBorder="1"/>
    <xf numFmtId="49" fontId="46" fillId="0" borderId="0" xfId="6" applyNumberFormat="1" applyFont="1" applyFill="1" applyBorder="1"/>
    <xf numFmtId="49" fontId="47" fillId="0" borderId="0" xfId="6" applyNumberFormat="1" applyFont="1" applyFill="1" applyBorder="1"/>
    <xf numFmtId="49" fontId="43" fillId="0" borderId="0" xfId="6" applyNumberFormat="1" applyFont="1" applyFill="1" applyBorder="1" applyAlignment="1">
      <alignment vertical="center"/>
    </xf>
    <xf numFmtId="0" fontId="40" fillId="0" borderId="9" xfId="0" applyFont="1" applyBorder="1" applyAlignment="1">
      <alignment vertical="center"/>
    </xf>
    <xf numFmtId="49" fontId="40" fillId="0" borderId="11" xfId="0" applyNumberFormat="1" applyFont="1" applyBorder="1" applyAlignment="1">
      <alignment horizontal="center" vertical="center" wrapText="1"/>
    </xf>
    <xf numFmtId="49" fontId="48" fillId="0" borderId="11" xfId="6" applyNumberFormat="1" applyFont="1" applyFill="1" applyBorder="1" applyAlignment="1">
      <alignment horizontal="center" vertical="center"/>
    </xf>
    <xf numFmtId="3" fontId="49" fillId="0" borderId="10" xfId="6" applyNumberFormat="1" applyFont="1" applyFill="1" applyBorder="1" applyAlignment="1">
      <alignment horizontal="center" vertical="center"/>
    </xf>
    <xf numFmtId="49" fontId="48" fillId="0" borderId="10" xfId="6" applyNumberFormat="1" applyFont="1" applyFill="1" applyBorder="1" applyAlignment="1">
      <alignment horizontal="center" vertical="center"/>
    </xf>
    <xf numFmtId="49" fontId="40" fillId="0" borderId="10" xfId="6" applyNumberFormat="1" applyFont="1" applyFill="1" applyBorder="1" applyAlignment="1">
      <alignment horizontal="center" vertical="center"/>
    </xf>
    <xf numFmtId="49" fontId="40" fillId="0" borderId="10" xfId="0" applyNumberFormat="1" applyFont="1" applyBorder="1" applyAlignment="1">
      <alignment horizontal="center" vertical="center"/>
    </xf>
    <xf numFmtId="49" fontId="44" fillId="0" borderId="0" xfId="6" applyNumberFormat="1" applyFont="1" applyFill="1" applyBorder="1" applyAlignment="1">
      <alignment vertical="center"/>
    </xf>
    <xf numFmtId="49" fontId="45" fillId="0" borderId="0" xfId="6" applyNumberFormat="1" applyFont="1" applyFill="1" applyBorder="1" applyAlignment="1">
      <alignment vertical="center"/>
    </xf>
    <xf numFmtId="49" fontId="46" fillId="0" borderId="0" xfId="6" applyNumberFormat="1" applyFont="1" applyFill="1" applyBorder="1" applyAlignment="1">
      <alignment vertical="center"/>
    </xf>
    <xf numFmtId="49" fontId="47" fillId="0" borderId="0" xfId="6" applyNumberFormat="1" applyFont="1" applyFill="1" applyBorder="1" applyAlignment="1">
      <alignment vertical="center"/>
    </xf>
    <xf numFmtId="0" fontId="45" fillId="0" borderId="9" xfId="0" applyFont="1" applyBorder="1" applyAlignment="1">
      <alignment vertical="center"/>
    </xf>
    <xf numFmtId="0" fontId="45" fillId="3" borderId="11" xfId="0" applyFont="1" applyFill="1" applyBorder="1" applyAlignment="1">
      <alignment vertical="center" wrapText="1"/>
    </xf>
    <xf numFmtId="164" fontId="50" fillId="3" borderId="11" xfId="1" applyNumberFormat="1" applyFont="1" applyFill="1" applyBorder="1" applyAlignment="1">
      <alignment horizontal="right" vertical="center"/>
    </xf>
    <xf numFmtId="164" fontId="50" fillId="3" borderId="10" xfId="1" applyNumberFormat="1" applyFont="1" applyFill="1" applyBorder="1" applyAlignment="1">
      <alignment horizontal="right" vertical="center"/>
    </xf>
    <xf numFmtId="2" fontId="46" fillId="0" borderId="0" xfId="6" applyNumberFormat="1" applyFont="1" applyFill="1" applyBorder="1" applyAlignment="1">
      <alignment vertical="center"/>
    </xf>
    <xf numFmtId="49" fontId="51" fillId="0" borderId="0" xfId="6" applyNumberFormat="1" applyFont="1" applyFill="1" applyBorder="1" applyAlignment="1">
      <alignment vertical="center"/>
    </xf>
    <xf numFmtId="0" fontId="45" fillId="0" borderId="13" xfId="0" applyFont="1" applyBorder="1" applyAlignment="1">
      <alignment vertical="center"/>
    </xf>
    <xf numFmtId="0" fontId="45" fillId="3" borderId="16" xfId="0" applyFont="1" applyFill="1" applyBorder="1" applyAlignment="1">
      <alignment vertical="center" wrapText="1"/>
    </xf>
    <xf numFmtId="164" fontId="50" fillId="3" borderId="16" xfId="1" applyNumberFormat="1" applyFont="1" applyFill="1" applyBorder="1" applyAlignment="1">
      <alignment horizontal="right" vertical="center"/>
    </xf>
    <xf numFmtId="164" fontId="50" fillId="3" borderId="15" xfId="1" applyNumberFormat="1" applyFont="1" applyFill="1" applyBorder="1" applyAlignment="1">
      <alignment horizontal="right" vertical="center"/>
    </xf>
    <xf numFmtId="3" fontId="45" fillId="0" borderId="0" xfId="1" applyNumberFormat="1" applyFont="1" applyFill="1" applyBorder="1" applyAlignment="1">
      <alignment vertical="center"/>
    </xf>
    <xf numFmtId="3" fontId="45" fillId="0" borderId="0" xfId="6" applyNumberFormat="1" applyFont="1" applyFill="1" applyBorder="1" applyAlignment="1">
      <alignment vertical="center"/>
    </xf>
    <xf numFmtId="0" fontId="40" fillId="0" borderId="13" xfId="0" applyFont="1" applyBorder="1" applyAlignment="1">
      <alignment vertical="center" wrapText="1"/>
    </xf>
    <xf numFmtId="0" fontId="52" fillId="0" borderId="16" xfId="0" applyFont="1" applyBorder="1" applyAlignment="1">
      <alignment vertical="center" wrapText="1"/>
    </xf>
    <xf numFmtId="3" fontId="52" fillId="0" borderId="15" xfId="1" applyNumberFormat="1" applyFont="1" applyFill="1" applyBorder="1" applyAlignment="1">
      <alignment horizontal="right" vertical="center" wrapText="1"/>
    </xf>
    <xf numFmtId="43" fontId="44" fillId="0" borderId="0" xfId="6" applyFont="1" applyFill="1" applyBorder="1" applyAlignment="1">
      <alignment vertical="center"/>
    </xf>
    <xf numFmtId="164" fontId="40" fillId="0" borderId="0" xfId="1" applyNumberFormat="1" applyFont="1" applyFill="1" applyBorder="1" applyAlignment="1">
      <alignment vertical="center" wrapText="1"/>
    </xf>
    <xf numFmtId="3" fontId="46" fillId="0" borderId="0" xfId="6" applyNumberFormat="1" applyFont="1" applyFill="1" applyBorder="1" applyAlignment="1">
      <alignment vertical="center"/>
    </xf>
    <xf numFmtId="43" fontId="46" fillId="0" borderId="0" xfId="6" applyFont="1" applyFill="1" applyBorder="1" applyAlignment="1">
      <alignment vertical="center"/>
    </xf>
    <xf numFmtId="43" fontId="47" fillId="0" borderId="0" xfId="6" applyFont="1" applyFill="1" applyBorder="1" applyAlignment="1">
      <alignment vertical="center"/>
    </xf>
    <xf numFmtId="43" fontId="43" fillId="0" borderId="0" xfId="6" applyFont="1" applyFill="1" applyBorder="1" applyAlignment="1">
      <alignment vertical="center"/>
    </xf>
    <xf numFmtId="43" fontId="53" fillId="0" borderId="0" xfId="1" applyFont="1" applyFill="1" applyBorder="1" applyAlignment="1">
      <alignment horizontal="left" vertical="center"/>
    </xf>
    <xf numFmtId="43" fontId="53" fillId="0" borderId="0" xfId="1" applyFont="1" applyFill="1" applyBorder="1" applyAlignment="1">
      <alignment horizontal="left" vertical="center" wrapText="1"/>
    </xf>
    <xf numFmtId="43" fontId="53" fillId="0" borderId="0" xfId="1" applyFont="1" applyFill="1" applyBorder="1" applyAlignment="1">
      <alignment horizontal="right" vertical="center"/>
    </xf>
    <xf numFmtId="43" fontId="54" fillId="0" borderId="0" xfId="1" applyFont="1" applyFill="1" applyBorder="1" applyAlignment="1">
      <alignment vertical="center"/>
    </xf>
    <xf numFmtId="43" fontId="55" fillId="0" borderId="0" xfId="1" applyFont="1" applyFill="1" applyBorder="1" applyAlignment="1">
      <alignment vertical="center"/>
    </xf>
    <xf numFmtId="43" fontId="56" fillId="0" borderId="0" xfId="6" applyFont="1" applyFill="1" applyBorder="1"/>
    <xf numFmtId="49" fontId="56" fillId="0" borderId="0" xfId="6" applyNumberFormat="1" applyFont="1" applyFill="1" applyBorder="1"/>
    <xf numFmtId="49" fontId="51" fillId="0" borderId="0" xfId="6" applyNumberFormat="1" applyFont="1" applyFill="1" applyBorder="1"/>
    <xf numFmtId="0" fontId="50" fillId="0" borderId="11" xfId="0" applyFont="1" applyBorder="1" applyAlignment="1">
      <alignment vertical="center" wrapText="1"/>
    </xf>
    <xf numFmtId="164" fontId="50" fillId="0" borderId="10" xfId="1" applyNumberFormat="1" applyFont="1" applyFill="1" applyBorder="1" applyAlignment="1">
      <alignment horizontal="right" vertical="center"/>
    </xf>
    <xf numFmtId="0" fontId="50" fillId="0" borderId="16" xfId="0" applyFont="1" applyBorder="1" applyAlignment="1">
      <alignment vertical="center" wrapText="1"/>
    </xf>
    <xf numFmtId="164" fontId="50" fillId="0" borderId="15" xfId="1" applyNumberFormat="1" applyFont="1" applyFill="1" applyBorder="1" applyAlignment="1">
      <alignment horizontal="right" vertical="center"/>
    </xf>
    <xf numFmtId="43" fontId="51" fillId="0" borderId="0" xfId="6" applyFont="1" applyFill="1" applyBorder="1" applyAlignment="1">
      <alignment vertical="center"/>
    </xf>
    <xf numFmtId="43" fontId="53" fillId="0" borderId="0" xfId="1" applyFont="1" applyFill="1" applyBorder="1" applyAlignment="1">
      <alignment vertical="center"/>
    </xf>
    <xf numFmtId="0" fontId="40" fillId="0" borderId="1" xfId="0" applyFont="1" applyBorder="1" applyAlignment="1">
      <alignment vertical="center" wrapText="1"/>
    </xf>
    <xf numFmtId="0" fontId="52" fillId="0" borderId="3" xfId="0" applyFont="1" applyBorder="1" applyAlignment="1">
      <alignment vertical="center" wrapText="1"/>
    </xf>
    <xf numFmtId="3" fontId="52" fillId="0" borderId="4" xfId="1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vertical="center" wrapText="1"/>
    </xf>
    <xf numFmtId="0" fontId="57" fillId="0" borderId="0" xfId="0" applyFont="1" applyAlignment="1">
      <alignment vertical="center" wrapText="1"/>
    </xf>
    <xf numFmtId="3" fontId="57" fillId="0" borderId="0" xfId="1" applyNumberFormat="1" applyFont="1" applyFill="1" applyBorder="1" applyAlignment="1">
      <alignment horizontal="right" vertical="center" wrapText="1"/>
    </xf>
    <xf numFmtId="0" fontId="58" fillId="0" borderId="0" xfId="0" applyFont="1"/>
    <xf numFmtId="0" fontId="58" fillId="0" borderId="0" xfId="0" applyFont="1" applyAlignment="1">
      <alignment horizontal="left"/>
    </xf>
    <xf numFmtId="3" fontId="6" fillId="0" borderId="0" xfId="0" applyNumberFormat="1" applyFont="1"/>
    <xf numFmtId="43" fontId="56" fillId="0" borderId="0" xfId="6" applyFont="1" applyFill="1" applyBorder="1" applyAlignment="1">
      <alignment vertical="center"/>
    </xf>
    <xf numFmtId="0" fontId="59" fillId="0" borderId="0" xfId="0" applyFont="1"/>
    <xf numFmtId="0" fontId="59" fillId="0" borderId="0" xfId="0" applyFont="1" applyAlignment="1">
      <alignment horizontal="left"/>
    </xf>
    <xf numFmtId="0" fontId="59" fillId="0" borderId="0" xfId="0" applyFont="1" applyAlignment="1">
      <alignment horizontal="center"/>
    </xf>
    <xf numFmtId="43" fontId="56" fillId="0" borderId="0" xfId="6" applyFont="1" applyFill="1" applyBorder="1" applyAlignment="1">
      <alignment vertical="top"/>
    </xf>
    <xf numFmtId="0" fontId="60" fillId="0" borderId="0" xfId="0" applyFont="1" applyAlignment="1">
      <alignment vertical="center"/>
    </xf>
    <xf numFmtId="10" fontId="61" fillId="0" borderId="0" xfId="0" applyNumberFormat="1" applyFont="1" applyAlignment="1">
      <alignment vertical="center"/>
    </xf>
    <xf numFmtId="0" fontId="62" fillId="0" borderId="0" xfId="0" applyFont="1" applyAlignment="1">
      <alignment vertical="center"/>
    </xf>
    <xf numFmtId="43" fontId="63" fillId="0" borderId="0" xfId="1" applyFont="1" applyFill="1" applyAlignment="1">
      <alignment vertical="center"/>
    </xf>
    <xf numFmtId="0" fontId="64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37" fillId="0" borderId="0" xfId="0" applyFont="1" applyAlignment="1">
      <alignment horizontal="center"/>
    </xf>
    <xf numFmtId="44" fontId="60" fillId="0" borderId="0" xfId="0" applyNumberFormat="1" applyFont="1" applyAlignment="1">
      <alignment vertical="center"/>
    </xf>
    <xf numFmtId="0" fontId="65" fillId="0" borderId="0" xfId="0" applyFont="1" applyAlignment="1">
      <alignment vertical="center"/>
    </xf>
    <xf numFmtId="3" fontId="66" fillId="0" borderId="0" xfId="0" applyNumberFormat="1" applyFont="1" applyAlignment="1">
      <alignment vertical="center"/>
    </xf>
    <xf numFmtId="0" fontId="47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10" fontId="60" fillId="0" borderId="0" xfId="0" applyNumberFormat="1" applyFont="1" applyAlignment="1">
      <alignment vertical="center"/>
    </xf>
    <xf numFmtId="43" fontId="46" fillId="0" borderId="0" xfId="1" applyFont="1" applyFill="1" applyBorder="1" applyAlignment="1">
      <alignment vertical="center"/>
    </xf>
    <xf numFmtId="0" fontId="67" fillId="0" borderId="0" xfId="0" applyFont="1" applyAlignment="1">
      <alignment horizontal="center"/>
    </xf>
    <xf numFmtId="3" fontId="68" fillId="0" borderId="0" xfId="0" applyNumberFormat="1" applyFont="1" applyAlignment="1">
      <alignment vertical="center"/>
    </xf>
    <xf numFmtId="3" fontId="69" fillId="0" borderId="0" xfId="0" applyNumberFormat="1" applyFont="1" applyAlignment="1">
      <alignment vertical="center"/>
    </xf>
    <xf numFmtId="3" fontId="70" fillId="0" borderId="0" xfId="1" applyNumberFormat="1" applyFont="1" applyFill="1" applyBorder="1" applyAlignment="1">
      <alignment vertical="center"/>
    </xf>
    <xf numFmtId="3" fontId="70" fillId="0" borderId="0" xfId="0" applyNumberFormat="1" applyFont="1" applyAlignment="1">
      <alignment vertical="center"/>
    </xf>
    <xf numFmtId="0" fontId="60" fillId="0" borderId="0" xfId="0" applyFont="1"/>
    <xf numFmtId="10" fontId="60" fillId="0" borderId="0" xfId="0" applyNumberFormat="1" applyFont="1"/>
    <xf numFmtId="3" fontId="61" fillId="0" borderId="0" xfId="1" applyNumberFormat="1" applyFont="1" applyFill="1" applyBorder="1" applyAlignment="1"/>
    <xf numFmtId="0" fontId="66" fillId="0" borderId="0" xfId="0" applyFont="1"/>
    <xf numFmtId="0" fontId="47" fillId="0" borderId="0" xfId="0" applyFont="1"/>
    <xf numFmtId="0" fontId="66" fillId="0" borderId="0" xfId="0" applyFont="1" applyAlignment="1">
      <alignment vertical="top" wrapText="1"/>
    </xf>
    <xf numFmtId="3" fontId="71" fillId="0" borderId="0" xfId="0" applyNumberFormat="1" applyFont="1"/>
    <xf numFmtId="4" fontId="66" fillId="0" borderId="0" xfId="0" applyNumberFormat="1" applyFont="1"/>
    <xf numFmtId="0" fontId="65" fillId="0" borderId="0" xfId="0" applyFont="1"/>
    <xf numFmtId="3" fontId="66" fillId="0" borderId="0" xfId="0" applyNumberFormat="1" applyFont="1"/>
    <xf numFmtId="3" fontId="72" fillId="0" borderId="0" xfId="0" applyNumberFormat="1" applyFont="1" applyAlignment="1">
      <alignment vertical="center"/>
    </xf>
    <xf numFmtId="3" fontId="40" fillId="0" borderId="0" xfId="0" applyNumberFormat="1" applyFont="1" applyAlignment="1">
      <alignment vertical="center"/>
    </xf>
    <xf numFmtId="3" fontId="73" fillId="0" borderId="0" xfId="0" applyNumberFormat="1" applyFont="1"/>
    <xf numFmtId="3" fontId="74" fillId="0" borderId="0" xfId="0" applyNumberFormat="1" applyFont="1"/>
    <xf numFmtId="0" fontId="33" fillId="0" borderId="0" xfId="0" applyFont="1" applyAlignment="1">
      <alignment vertical="top" wrapText="1"/>
    </xf>
    <xf numFmtId="3" fontId="33" fillId="0" borderId="0" xfId="0" applyNumberFormat="1" applyFont="1"/>
    <xf numFmtId="4" fontId="33" fillId="0" borderId="0" xfId="0" applyNumberFormat="1" applyFont="1"/>
    <xf numFmtId="43" fontId="33" fillId="0" borderId="0" xfId="1" applyFont="1" applyFill="1" applyBorder="1"/>
    <xf numFmtId="43" fontId="34" fillId="0" borderId="0" xfId="1" applyFont="1" applyFill="1" applyBorder="1"/>
    <xf numFmtId="0" fontId="75" fillId="0" borderId="0" xfId="0" applyFont="1"/>
    <xf numFmtId="43" fontId="75" fillId="0" borderId="0" xfId="6" applyFont="1" applyFill="1" applyBorder="1"/>
    <xf numFmtId="43" fontId="76" fillId="0" borderId="0" xfId="6" applyFont="1" applyFill="1" applyBorder="1"/>
    <xf numFmtId="49" fontId="53" fillId="0" borderId="0" xfId="6" applyNumberFormat="1" applyFont="1" applyFill="1" applyBorder="1" applyAlignment="1">
      <alignment horizontal="center" vertical="top" wrapText="1"/>
    </xf>
    <xf numFmtId="3" fontId="77" fillId="0" borderId="0" xfId="6" applyNumberFormat="1" applyFont="1" applyFill="1" applyBorder="1" applyAlignment="1">
      <alignment horizontal="center" vertical="center" wrapText="1"/>
    </xf>
    <xf numFmtId="49" fontId="78" fillId="0" borderId="0" xfId="6" applyNumberFormat="1" applyFont="1" applyFill="1" applyBorder="1" applyAlignment="1">
      <alignment horizontal="center" vertical="top" wrapText="1"/>
    </xf>
    <xf numFmtId="43" fontId="40" fillId="0" borderId="0" xfId="6" applyFont="1" applyFill="1" applyBorder="1" applyAlignment="1">
      <alignment horizontal="center" vertical="top" wrapText="1"/>
    </xf>
    <xf numFmtId="49" fontId="76" fillId="0" borderId="0" xfId="6" applyNumberFormat="1" applyFont="1" applyFill="1" applyBorder="1" applyAlignment="1">
      <alignment horizontal="center"/>
    </xf>
    <xf numFmtId="49" fontId="34" fillId="0" borderId="0" xfId="6" applyNumberFormat="1" applyFont="1" applyFill="1" applyBorder="1" applyAlignment="1">
      <alignment horizontal="center"/>
    </xf>
    <xf numFmtId="49" fontId="79" fillId="0" borderId="0" xfId="6" applyNumberFormat="1" applyFont="1" applyFill="1" applyBorder="1" applyAlignment="1">
      <alignment horizontal="center" vertical="center"/>
    </xf>
    <xf numFmtId="3" fontId="80" fillId="0" borderId="0" xfId="6" applyNumberFormat="1" applyFont="1" applyFill="1" applyBorder="1" applyAlignment="1">
      <alignment horizontal="center" vertical="center"/>
    </xf>
    <xf numFmtId="3" fontId="81" fillId="0" borderId="0" xfId="6" applyNumberFormat="1" applyFont="1" applyFill="1" applyBorder="1" applyAlignment="1">
      <alignment horizontal="center" vertical="center"/>
    </xf>
    <xf numFmtId="49" fontId="82" fillId="0" borderId="0" xfId="6" applyNumberFormat="1" applyFont="1" applyFill="1" applyBorder="1" applyAlignment="1">
      <alignment horizontal="center" vertical="center"/>
    </xf>
    <xf numFmtId="49" fontId="52" fillId="0" borderId="0" xfId="6" applyNumberFormat="1" applyFont="1" applyFill="1" applyBorder="1" applyAlignment="1">
      <alignment horizontal="center" vertical="center"/>
    </xf>
    <xf numFmtId="49" fontId="55" fillId="0" borderId="0" xfId="6" applyNumberFormat="1" applyFont="1" applyFill="1" applyBorder="1"/>
    <xf numFmtId="49" fontId="48" fillId="0" borderId="0" xfId="6" applyNumberFormat="1" applyFont="1" applyFill="1" applyBorder="1" applyAlignment="1">
      <alignment horizontal="center" vertical="center"/>
    </xf>
    <xf numFmtId="49" fontId="40" fillId="0" borderId="10" xfId="0" applyNumberFormat="1" applyFont="1" applyBorder="1" applyAlignment="1">
      <alignment horizontal="left" vertical="top"/>
    </xf>
    <xf numFmtId="49" fontId="43" fillId="0" borderId="11" xfId="6" applyNumberFormat="1" applyFont="1" applyFill="1" applyBorder="1"/>
    <xf numFmtId="49" fontId="40" fillId="0" borderId="9" xfId="0" applyNumberFormat="1" applyFont="1" applyBorder="1" applyAlignment="1">
      <alignment horizontal="left" vertical="top"/>
    </xf>
    <xf numFmtId="49" fontId="45" fillId="0" borderId="11" xfId="0" applyNumberFormat="1" applyFont="1" applyBorder="1" applyAlignment="1">
      <alignment horizontal="left" vertical="top" wrapText="1"/>
    </xf>
    <xf numFmtId="49" fontId="40" fillId="0" borderId="11" xfId="0" applyNumberFormat="1" applyFont="1" applyBorder="1" applyAlignment="1">
      <alignment horizontal="center" vertical="top" wrapText="1"/>
    </xf>
    <xf numFmtId="49" fontId="43" fillId="0" borderId="9" xfId="6" applyNumberFormat="1" applyFont="1" applyFill="1" applyBorder="1"/>
    <xf numFmtId="3" fontId="45" fillId="0" borderId="11" xfId="1" applyNumberFormat="1" applyFont="1" applyFill="1" applyBorder="1" applyAlignment="1">
      <alignment horizontal="right" vertical="center"/>
    </xf>
    <xf numFmtId="164" fontId="45" fillId="0" borderId="10" xfId="1" applyNumberFormat="1" applyFont="1" applyFill="1" applyBorder="1" applyAlignment="1">
      <alignment horizontal="center" vertical="center"/>
    </xf>
    <xf numFmtId="3" fontId="45" fillId="0" borderId="10" xfId="1" applyNumberFormat="1" applyFont="1" applyFill="1" applyBorder="1" applyAlignment="1">
      <alignment horizontal="right" vertical="center"/>
    </xf>
    <xf numFmtId="49" fontId="45" fillId="0" borderId="11" xfId="0" applyNumberFormat="1" applyFont="1" applyBorder="1" applyAlignment="1">
      <alignment horizontal="left" vertical="top"/>
    </xf>
    <xf numFmtId="49" fontId="40" fillId="0" borderId="11" xfId="0" applyNumberFormat="1" applyFont="1" applyBorder="1" applyAlignment="1">
      <alignment horizontal="left" vertical="top" wrapText="1"/>
    </xf>
    <xf numFmtId="49" fontId="45" fillId="0" borderId="11" xfId="0" applyNumberFormat="1" applyFont="1" applyBorder="1" applyAlignment="1">
      <alignment horizontal="left" vertical="center" wrapText="1"/>
    </xf>
    <xf numFmtId="49" fontId="55" fillId="0" borderId="0" xfId="6" applyNumberFormat="1" applyFont="1" applyFill="1" applyBorder="1" applyAlignment="1">
      <alignment vertical="center"/>
    </xf>
    <xf numFmtId="0" fontId="45" fillId="0" borderId="11" xfId="0" applyFont="1" applyBorder="1" applyAlignment="1">
      <alignment horizontal="left" vertical="center" wrapText="1"/>
    </xf>
    <xf numFmtId="41" fontId="45" fillId="0" borderId="10" xfId="1" applyNumberFormat="1" applyFont="1" applyFill="1" applyBorder="1" applyAlignment="1">
      <alignment horizontal="right" vertical="center"/>
    </xf>
    <xf numFmtId="43" fontId="47" fillId="0" borderId="0" xfId="1" applyFont="1" applyFill="1" applyBorder="1" applyAlignment="1">
      <alignment vertical="center"/>
    </xf>
    <xf numFmtId="0" fontId="45" fillId="0" borderId="13" xfId="0" applyFont="1" applyBorder="1" applyAlignment="1">
      <alignment horizontal="center" vertical="top"/>
    </xf>
    <xf numFmtId="0" fontId="45" fillId="0" borderId="16" xfId="0" applyFont="1" applyBorder="1" applyAlignment="1">
      <alignment horizontal="left" vertical="top" wrapText="1"/>
    </xf>
    <xf numFmtId="3" fontId="45" fillId="0" borderId="16" xfId="1" applyNumberFormat="1" applyFont="1" applyFill="1" applyBorder="1" applyAlignment="1">
      <alignment horizontal="center" vertical="top"/>
    </xf>
    <xf numFmtId="164" fontId="45" fillId="0" borderId="15" xfId="1" applyNumberFormat="1" applyFont="1" applyFill="1" applyBorder="1" applyAlignment="1">
      <alignment horizontal="center" vertical="top"/>
    </xf>
    <xf numFmtId="3" fontId="45" fillId="0" borderId="15" xfId="1" applyNumberFormat="1" applyFont="1" applyFill="1" applyBorder="1" applyAlignment="1">
      <alignment horizontal="center" vertical="top"/>
    </xf>
    <xf numFmtId="41" fontId="45" fillId="0" borderId="15" xfId="1" applyNumberFormat="1" applyFont="1" applyFill="1" applyBorder="1" applyAlignment="1">
      <alignment horizontal="center" vertical="top"/>
    </xf>
    <xf numFmtId="49" fontId="44" fillId="0" borderId="0" xfId="6" applyNumberFormat="1" applyFont="1" applyFill="1" applyBorder="1" applyAlignment="1">
      <alignment horizontal="center" vertical="top"/>
    </xf>
    <xf numFmtId="43" fontId="47" fillId="0" borderId="0" xfId="1" applyFont="1" applyFill="1" applyBorder="1" applyAlignment="1">
      <alignment horizontal="center" vertical="top"/>
    </xf>
    <xf numFmtId="3" fontId="54" fillId="0" borderId="0" xfId="1" applyNumberFormat="1" applyFont="1" applyFill="1" applyBorder="1" applyAlignment="1">
      <alignment horizontal="center" vertical="top"/>
    </xf>
    <xf numFmtId="3" fontId="44" fillId="0" borderId="0" xfId="1" applyNumberFormat="1" applyFont="1" applyFill="1" applyBorder="1" applyAlignment="1">
      <alignment horizontal="center" vertical="top"/>
    </xf>
    <xf numFmtId="3" fontId="51" fillId="0" borderId="0" xfId="1" applyNumberFormat="1" applyFont="1" applyFill="1" applyBorder="1" applyAlignment="1">
      <alignment horizontal="center" vertical="top"/>
    </xf>
    <xf numFmtId="3" fontId="51" fillId="0" borderId="0" xfId="6" applyNumberFormat="1" applyFont="1" applyFill="1" applyBorder="1" applyAlignment="1">
      <alignment horizontal="center" vertical="top"/>
    </xf>
    <xf numFmtId="49" fontId="51" fillId="0" borderId="0" xfId="6" applyNumberFormat="1" applyFont="1" applyFill="1" applyBorder="1" applyAlignment="1">
      <alignment horizontal="center" vertical="top"/>
    </xf>
    <xf numFmtId="0" fontId="40" fillId="0" borderId="16" xfId="0" applyFont="1" applyBorder="1" applyAlignment="1">
      <alignment vertical="center" wrapText="1"/>
    </xf>
    <xf numFmtId="164" fontId="78" fillId="0" borderId="0" xfId="1" applyNumberFormat="1" applyFont="1" applyFill="1" applyBorder="1" applyAlignment="1">
      <alignment vertical="center" wrapText="1"/>
    </xf>
    <xf numFmtId="164" fontId="53" fillId="0" borderId="0" xfId="1" applyNumberFormat="1" applyFont="1" applyFill="1" applyBorder="1" applyAlignment="1">
      <alignment vertical="center" wrapText="1"/>
    </xf>
    <xf numFmtId="3" fontId="43" fillId="0" borderId="0" xfId="6" applyNumberFormat="1" applyFont="1" applyFill="1" applyBorder="1" applyAlignment="1">
      <alignment vertical="center"/>
    </xf>
    <xf numFmtId="43" fontId="23" fillId="0" borderId="0" xfId="1" applyFont="1" applyFill="1" applyBorder="1" applyAlignment="1">
      <alignment horizontal="left" vertical="center"/>
    </xf>
    <xf numFmtId="43" fontId="23" fillId="0" borderId="0" xfId="1" applyFont="1" applyFill="1" applyBorder="1" applyAlignment="1">
      <alignment horizontal="left" vertical="center" wrapText="1"/>
    </xf>
    <xf numFmtId="43" fontId="23" fillId="0" borderId="0" xfId="1" applyFont="1" applyFill="1" applyBorder="1" applyAlignment="1">
      <alignment horizontal="right" vertical="center"/>
    </xf>
    <xf numFmtId="43" fontId="23" fillId="0" borderId="0" xfId="1" applyFont="1" applyFill="1" applyBorder="1" applyAlignment="1">
      <alignment vertical="center"/>
    </xf>
    <xf numFmtId="43" fontId="10" fillId="0" borderId="0" xfId="1" applyFont="1" applyFill="1" applyBorder="1" applyAlignment="1">
      <alignment vertical="center"/>
    </xf>
    <xf numFmtId="43" fontId="40" fillId="0" borderId="0" xfId="1" applyFont="1" applyFill="1" applyBorder="1" applyAlignment="1">
      <alignment horizontal="left" vertical="center"/>
    </xf>
    <xf numFmtId="43" fontId="40" fillId="0" borderId="0" xfId="1" applyFont="1" applyFill="1" applyBorder="1" applyAlignment="1">
      <alignment horizontal="left" vertical="center" wrapText="1"/>
    </xf>
    <xf numFmtId="43" fontId="40" fillId="0" borderId="0" xfId="1" applyFont="1" applyFill="1" applyBorder="1" applyAlignment="1">
      <alignment horizontal="right" vertical="center"/>
    </xf>
    <xf numFmtId="43" fontId="40" fillId="0" borderId="0" xfId="1" applyFont="1" applyFill="1" applyBorder="1" applyAlignment="1">
      <alignment vertical="center"/>
    </xf>
    <xf numFmtId="43" fontId="78" fillId="0" borderId="0" xfId="1" applyFont="1" applyFill="1" applyBorder="1" applyAlignment="1">
      <alignment horizontal="left" vertical="center"/>
    </xf>
    <xf numFmtId="43" fontId="78" fillId="0" borderId="0" xfId="1" applyFont="1" applyFill="1" applyBorder="1" applyAlignment="1">
      <alignment horizontal="left" vertical="center" wrapText="1"/>
    </xf>
    <xf numFmtId="43" fontId="78" fillId="0" borderId="0" xfId="1" applyFont="1" applyFill="1" applyBorder="1" applyAlignment="1">
      <alignment horizontal="right" vertical="center"/>
    </xf>
    <xf numFmtId="43" fontId="78" fillId="0" borderId="0" xfId="1" applyFont="1" applyFill="1" applyBorder="1" applyAlignment="1">
      <alignment vertical="center"/>
    </xf>
    <xf numFmtId="0" fontId="40" fillId="0" borderId="0" xfId="0" applyFont="1" applyAlignment="1">
      <alignment horizontal="left" vertical="center"/>
    </xf>
    <xf numFmtId="3" fontId="40" fillId="0" borderId="0" xfId="0" applyNumberFormat="1" applyFont="1" applyAlignment="1">
      <alignment horizontal="left" vertical="center" wrapText="1"/>
    </xf>
    <xf numFmtId="3" fontId="40" fillId="0" borderId="0" xfId="0" applyNumberFormat="1" applyFont="1" applyAlignment="1">
      <alignment horizontal="right" vertical="center"/>
    </xf>
    <xf numFmtId="3" fontId="53" fillId="0" borderId="0" xfId="0" applyNumberFormat="1" applyFont="1" applyAlignment="1">
      <alignment horizontal="right" vertical="center"/>
    </xf>
    <xf numFmtId="43" fontId="55" fillId="0" borderId="0" xfId="6" applyFont="1" applyFill="1" applyBorder="1" applyAlignment="1">
      <alignment horizontal="right" vertical="center"/>
    </xf>
    <xf numFmtId="41" fontId="55" fillId="0" borderId="0" xfId="6" applyNumberFormat="1" applyFont="1" applyFill="1" applyBorder="1" applyAlignment="1">
      <alignment horizontal="right" vertical="center"/>
    </xf>
    <xf numFmtId="43" fontId="83" fillId="0" borderId="0" xfId="6" applyFont="1" applyFill="1" applyBorder="1" applyAlignment="1">
      <alignment horizontal="right" vertical="center"/>
    </xf>
    <xf numFmtId="10" fontId="53" fillId="0" borderId="0" xfId="7" applyNumberFormat="1" applyFont="1" applyFill="1" applyBorder="1" applyAlignment="1">
      <alignment vertical="center"/>
    </xf>
    <xf numFmtId="3" fontId="55" fillId="0" borderId="0" xfId="1" applyNumberFormat="1" applyFont="1" applyFill="1" applyBorder="1" applyAlignment="1">
      <alignment vertical="center"/>
    </xf>
    <xf numFmtId="3" fontId="47" fillId="0" borderId="0" xfId="1" applyNumberFormat="1" applyFont="1" applyFill="1" applyBorder="1" applyAlignment="1">
      <alignment vertical="center"/>
    </xf>
    <xf numFmtId="3" fontId="43" fillId="0" borderId="0" xfId="1" applyNumberFormat="1" applyFont="1" applyFill="1" applyBorder="1" applyAlignment="1">
      <alignment vertical="center"/>
    </xf>
    <xf numFmtId="0" fontId="53" fillId="0" borderId="0" xfId="0" applyFont="1" applyAlignment="1">
      <alignment horizontal="left" vertical="center"/>
    </xf>
    <xf numFmtId="0" fontId="53" fillId="0" borderId="0" xfId="0" applyFont="1" applyAlignment="1">
      <alignment horizontal="left" vertical="center" wrapText="1"/>
    </xf>
    <xf numFmtId="3" fontId="53" fillId="0" borderId="0" xfId="0" applyNumberFormat="1" applyFont="1" applyAlignment="1">
      <alignment vertical="center"/>
    </xf>
    <xf numFmtId="3" fontId="55" fillId="0" borderId="0" xfId="6" applyNumberFormat="1" applyFont="1" applyFill="1" applyBorder="1" applyAlignment="1">
      <alignment vertical="center"/>
    </xf>
    <xf numFmtId="43" fontId="55" fillId="0" borderId="0" xfId="6" applyFont="1" applyFill="1" applyBorder="1" applyAlignment="1">
      <alignment vertical="center"/>
    </xf>
    <xf numFmtId="0" fontId="55" fillId="0" borderId="0" xfId="0" applyFont="1" applyAlignment="1">
      <alignment vertical="center"/>
    </xf>
    <xf numFmtId="0" fontId="55" fillId="0" borderId="0" xfId="0" applyFont="1" applyAlignment="1">
      <alignment vertical="center" wrapText="1"/>
    </xf>
    <xf numFmtId="3" fontId="83" fillId="0" borderId="0" xfId="0" applyNumberFormat="1" applyFont="1" applyAlignment="1">
      <alignment vertical="center"/>
    </xf>
    <xf numFmtId="3" fontId="55" fillId="0" borderId="0" xfId="0" applyNumberFormat="1" applyFont="1" applyAlignment="1">
      <alignment vertical="center"/>
    </xf>
    <xf numFmtId="0" fontId="47" fillId="0" borderId="0" xfId="0" applyFont="1" applyAlignment="1">
      <alignment vertical="center" wrapText="1"/>
    </xf>
    <xf numFmtId="3" fontId="84" fillId="0" borderId="0" xfId="0" applyNumberFormat="1" applyFont="1" applyAlignment="1">
      <alignment vertical="center"/>
    </xf>
    <xf numFmtId="3" fontId="47" fillId="0" borderId="0" xfId="0" applyNumberFormat="1" applyFont="1" applyAlignment="1">
      <alignment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center" wrapText="1"/>
    </xf>
    <xf numFmtId="3" fontId="74" fillId="0" borderId="0" xfId="0" applyNumberFormat="1" applyFont="1" applyAlignment="1">
      <alignment vertical="center"/>
    </xf>
    <xf numFmtId="3" fontId="73" fillId="0" borderId="0" xfId="0" applyNumberFormat="1" applyFont="1" applyAlignment="1">
      <alignment vertical="center"/>
    </xf>
    <xf numFmtId="3" fontId="73" fillId="0" borderId="0" xfId="1" applyNumberFormat="1" applyFont="1" applyFill="1" applyBorder="1" applyAlignment="1">
      <alignment vertical="center"/>
    </xf>
    <xf numFmtId="44" fontId="85" fillId="0" borderId="0" xfId="2" applyFont="1" applyFill="1" applyBorder="1" applyAlignment="1">
      <alignment vertical="center"/>
    </xf>
    <xf numFmtId="10" fontId="86" fillId="0" borderId="0" xfId="0" applyNumberFormat="1" applyFont="1" applyAlignment="1">
      <alignment vertical="center"/>
    </xf>
    <xf numFmtId="43" fontId="87" fillId="0" borderId="0" xfId="1" applyFont="1" applyFill="1" applyAlignment="1">
      <alignment vertical="center"/>
    </xf>
    <xf numFmtId="44" fontId="88" fillId="0" borderId="0" xfId="2" applyFont="1" applyFill="1" applyBorder="1" applyAlignment="1">
      <alignment vertical="center"/>
    </xf>
    <xf numFmtId="44" fontId="88" fillId="0" borderId="0" xfId="0" applyNumberFormat="1" applyFont="1" applyAlignment="1">
      <alignment vertical="center"/>
    </xf>
    <xf numFmtId="0" fontId="55" fillId="0" borderId="0" xfId="0" applyFont="1"/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49" fontId="8" fillId="0" borderId="8" xfId="0" applyNumberFormat="1" applyFont="1" applyBorder="1" applyAlignment="1">
      <alignment horizontal="center" vertical="center" wrapText="1"/>
    </xf>
    <xf numFmtId="49" fontId="89" fillId="0" borderId="7" xfId="6" applyNumberFormat="1" applyFont="1" applyFill="1" applyBorder="1" applyAlignment="1">
      <alignment horizontal="center" vertical="center"/>
    </xf>
    <xf numFmtId="3" fontId="90" fillId="0" borderId="7" xfId="6" applyNumberFormat="1" applyFont="1" applyFill="1" applyBorder="1" applyAlignment="1">
      <alignment horizontal="center" vertical="center"/>
    </xf>
    <xf numFmtId="49" fontId="8" fillId="0" borderId="7" xfId="6" applyNumberFormat="1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8" fillId="0" borderId="0" xfId="0" applyFont="1" applyAlignment="1">
      <alignment vertical="center"/>
    </xf>
    <xf numFmtId="49" fontId="10" fillId="0" borderId="11" xfId="0" applyNumberFormat="1" applyFont="1" applyBorder="1" applyAlignment="1">
      <alignment horizontal="left" vertical="center"/>
    </xf>
    <xf numFmtId="49" fontId="89" fillId="0" borderId="10" xfId="6" applyNumberFormat="1" applyFont="1" applyFill="1" applyBorder="1" applyAlignment="1">
      <alignment horizontal="center" vertical="center"/>
    </xf>
    <xf numFmtId="3" fontId="90" fillId="0" borderId="10" xfId="6" applyNumberFormat="1" applyFont="1" applyFill="1" applyBorder="1" applyAlignment="1">
      <alignment horizontal="center" vertical="center"/>
    </xf>
    <xf numFmtId="49" fontId="8" fillId="0" borderId="10" xfId="6" applyNumberFormat="1" applyFont="1" applyFill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vertical="center" wrapText="1"/>
    </xf>
    <xf numFmtId="43" fontId="8" fillId="0" borderId="0" xfId="1" applyFont="1" applyFill="1" applyBorder="1" applyAlignment="1">
      <alignment horizontal="left" vertical="center"/>
    </xf>
    <xf numFmtId="43" fontId="8" fillId="0" borderId="0" xfId="1" applyFont="1" applyFill="1" applyBorder="1" applyAlignment="1">
      <alignment horizontal="left" vertical="center" wrapText="1"/>
    </xf>
    <xf numFmtId="43" fontId="8" fillId="0" borderId="0" xfId="1" applyFont="1" applyFill="1" applyBorder="1" applyAlignment="1">
      <alignment horizontal="right" vertical="center"/>
    </xf>
    <xf numFmtId="41" fontId="17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/>
    </xf>
    <xf numFmtId="0" fontId="10" fillId="0" borderId="0" xfId="0" applyFont="1" applyBorder="1"/>
    <xf numFmtId="41" fontId="19" fillId="0" borderId="0" xfId="0" applyNumberFormat="1" applyFont="1" applyBorder="1"/>
    <xf numFmtId="41" fontId="18" fillId="0" borderId="0" xfId="0" applyNumberFormat="1" applyFont="1" applyBorder="1"/>
    <xf numFmtId="41" fontId="3" fillId="0" borderId="0" xfId="0" applyNumberFormat="1" applyFont="1" applyBorder="1"/>
    <xf numFmtId="0" fontId="3" fillId="0" borderId="10" xfId="0" applyFont="1" applyBorder="1" applyAlignment="1">
      <alignment horizontal="center"/>
    </xf>
    <xf numFmtId="41" fontId="30" fillId="0" borderId="0" xfId="0" applyNumberFormat="1" applyFont="1" applyBorder="1"/>
    <xf numFmtId="0" fontId="9" fillId="0" borderId="0" xfId="0" applyFont="1" applyBorder="1"/>
    <xf numFmtId="0" fontId="8" fillId="0" borderId="0" xfId="0" applyFont="1" applyBorder="1" applyAlignment="1">
      <alignment vertical="center" wrapText="1"/>
    </xf>
    <xf numFmtId="3" fontId="8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Border="1"/>
    <xf numFmtId="0" fontId="8" fillId="0" borderId="0" xfId="0" applyFont="1" applyBorder="1" applyAlignment="1">
      <alignment horizontal="left"/>
    </xf>
    <xf numFmtId="41" fontId="9" fillId="0" borderId="0" xfId="0" applyNumberFormat="1" applyFont="1" applyBorder="1"/>
    <xf numFmtId="0" fontId="40" fillId="0" borderId="0" xfId="0" applyFont="1" applyAlignment="1">
      <alignment vertical="center"/>
    </xf>
    <xf numFmtId="49" fontId="45" fillId="0" borderId="11" xfId="0" applyNumberFormat="1" applyFont="1" applyBorder="1" applyAlignment="1">
      <alignment horizontal="left" vertical="center"/>
    </xf>
    <xf numFmtId="0" fontId="45" fillId="0" borderId="0" xfId="0" applyFont="1" applyAlignment="1">
      <alignment vertical="center"/>
    </xf>
    <xf numFmtId="0" fontId="45" fillId="0" borderId="11" xfId="0" applyFont="1" applyBorder="1" applyAlignment="1">
      <alignment horizontal="left" vertical="center"/>
    </xf>
    <xf numFmtId="0" fontId="45" fillId="0" borderId="11" xfId="0" applyFont="1" applyBorder="1" applyAlignment="1">
      <alignment horizontal="left" vertical="top" wrapText="1"/>
    </xf>
    <xf numFmtId="0" fontId="40" fillId="0" borderId="14" xfId="0" applyFont="1" applyBorder="1" applyAlignment="1">
      <alignment vertical="center" wrapText="1"/>
    </xf>
    <xf numFmtId="3" fontId="50" fillId="0" borderId="10" xfId="1" applyNumberFormat="1" applyFont="1" applyFill="1" applyBorder="1" applyAlignment="1">
      <alignment horizontal="right" vertical="top"/>
    </xf>
    <xf numFmtId="164" fontId="50" fillId="0" borderId="10" xfId="1" applyNumberFormat="1" applyFont="1" applyFill="1" applyBorder="1" applyAlignment="1">
      <alignment horizontal="center" vertical="top"/>
    </xf>
    <xf numFmtId="41" fontId="50" fillId="0" borderId="10" xfId="1" applyNumberFormat="1" applyFont="1" applyFill="1" applyBorder="1" applyAlignment="1">
      <alignment horizontal="center" vertical="top"/>
    </xf>
    <xf numFmtId="49" fontId="40" fillId="2" borderId="3" xfId="6" applyNumberFormat="1" applyFont="1" applyFill="1" applyBorder="1" applyAlignment="1">
      <alignment horizontal="center" vertical="center"/>
    </xf>
    <xf numFmtId="3" fontId="91" fillId="2" borderId="4" xfId="0" applyNumberFormat="1" applyFont="1" applyFill="1" applyBorder="1" applyAlignment="1">
      <alignment horizontal="center" vertical="center" wrapText="1"/>
    </xf>
    <xf numFmtId="49" fontId="40" fillId="2" borderId="4" xfId="6" applyNumberFormat="1" applyFont="1" applyFill="1" applyBorder="1" applyAlignment="1">
      <alignment horizontal="center" vertical="center"/>
    </xf>
    <xf numFmtId="3" fontId="91" fillId="2" borderId="3" xfId="0" quotePrefix="1" applyNumberFormat="1" applyFont="1" applyFill="1" applyBorder="1" applyAlignment="1">
      <alignment horizontal="center"/>
    </xf>
    <xf numFmtId="3" fontId="91" fillId="2" borderId="4" xfId="0" quotePrefix="1" applyNumberFormat="1" applyFont="1" applyFill="1" applyBorder="1" applyAlignment="1">
      <alignment horizontal="center"/>
    </xf>
    <xf numFmtId="3" fontId="91" fillId="2" borderId="4" xfId="0" applyNumberFormat="1" applyFont="1" applyFill="1" applyBorder="1" applyAlignment="1">
      <alignment horizontal="center"/>
    </xf>
    <xf numFmtId="0" fontId="52" fillId="0" borderId="0" xfId="0" applyFont="1"/>
    <xf numFmtId="0" fontId="52" fillId="0" borderId="0" xfId="0" applyFont="1" applyAlignment="1">
      <alignment horizontal="left"/>
    </xf>
    <xf numFmtId="43" fontId="50" fillId="0" borderId="0" xfId="1" applyFont="1" applyFill="1" applyBorder="1" applyAlignment="1">
      <alignment vertical="center"/>
    </xf>
    <xf numFmtId="3" fontId="92" fillId="0" borderId="0" xfId="0" applyNumberFormat="1" applyFont="1"/>
    <xf numFmtId="0" fontId="92" fillId="0" borderId="0" xfId="0" applyFont="1"/>
    <xf numFmtId="0" fontId="50" fillId="0" borderId="0" xfId="0" applyFont="1"/>
    <xf numFmtId="0" fontId="50" fillId="0" borderId="0" xfId="0" applyFont="1" applyAlignment="1">
      <alignment horizontal="left"/>
    </xf>
    <xf numFmtId="3" fontId="50" fillId="0" borderId="0" xfId="2" applyNumberFormat="1" applyFont="1" applyFill="1" applyBorder="1" applyAlignment="1">
      <alignment horizontal="left"/>
    </xf>
    <xf numFmtId="3" fontId="50" fillId="0" borderId="0" xfId="0" applyNumberFormat="1" applyFont="1" applyAlignment="1">
      <alignment horizontal="left"/>
    </xf>
    <xf numFmtId="3" fontId="50" fillId="0" borderId="0" xfId="2" applyNumberFormat="1" applyFont="1" applyBorder="1" applyAlignment="1">
      <alignment horizontal="left"/>
    </xf>
    <xf numFmtId="43" fontId="52" fillId="0" borderId="0" xfId="1" applyFont="1" applyFill="1" applyBorder="1" applyAlignment="1">
      <alignment horizontal="left" vertical="center" wrapText="1"/>
    </xf>
    <xf numFmtId="43" fontId="52" fillId="0" borderId="0" xfId="1" applyFont="1" applyFill="1" applyBorder="1" applyAlignment="1">
      <alignment horizontal="right" vertical="center"/>
    </xf>
    <xf numFmtId="43" fontId="52" fillId="0" borderId="0" xfId="1" applyFont="1" applyFill="1" applyBorder="1" applyAlignment="1">
      <alignment vertical="center"/>
    </xf>
    <xf numFmtId="0" fontId="5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41" fontId="93" fillId="0" borderId="10" xfId="0" applyNumberFormat="1" applyFont="1" applyBorder="1"/>
    <xf numFmtId="41" fontId="93" fillId="0" borderId="4" xfId="0" applyNumberFormat="1" applyFont="1" applyBorder="1"/>
    <xf numFmtId="41" fontId="40" fillId="0" borderId="0" xfId="0" applyNumberFormat="1" applyFont="1" applyAlignment="1">
      <alignment horizontal="left" vertical="top"/>
    </xf>
    <xf numFmtId="41" fontId="40" fillId="0" borderId="0" xfId="1" applyNumberFormat="1" applyFont="1" applyFill="1" applyBorder="1" applyAlignment="1">
      <alignment vertical="top"/>
    </xf>
    <xf numFmtId="41" fontId="40" fillId="0" borderId="0" xfId="1" applyNumberFormat="1" applyFont="1" applyFill="1" applyBorder="1" applyAlignment="1">
      <alignment horizontal="left" vertical="top"/>
    </xf>
    <xf numFmtId="41" fontId="93" fillId="0" borderId="0" xfId="0" applyNumberFormat="1" applyFont="1"/>
    <xf numFmtId="41" fontId="45" fillId="0" borderId="0" xfId="0" applyNumberFormat="1" applyFont="1" applyAlignment="1">
      <alignment horizontal="left" vertical="top"/>
    </xf>
    <xf numFmtId="41" fontId="45" fillId="0" borderId="0" xfId="1" applyNumberFormat="1" applyFont="1" applyFill="1" applyBorder="1" applyAlignment="1">
      <alignment vertical="top"/>
    </xf>
    <xf numFmtId="41" fontId="45" fillId="0" borderId="0" xfId="1" applyNumberFormat="1" applyFont="1" applyFill="1" applyBorder="1" applyAlignment="1">
      <alignment horizontal="left" vertical="top"/>
    </xf>
    <xf numFmtId="41" fontId="45" fillId="0" borderId="0" xfId="0" applyNumberFormat="1" applyFont="1" applyAlignment="1">
      <alignment horizontal="left"/>
    </xf>
    <xf numFmtId="41" fontId="45" fillId="0" borderId="0" xfId="1" applyNumberFormat="1" applyFont="1" applyFill="1" applyBorder="1" applyAlignment="1"/>
    <xf numFmtId="41" fontId="45" fillId="0" borderId="0" xfId="1" applyNumberFormat="1" applyFont="1" applyFill="1" applyBorder="1" applyAlignment="1">
      <alignment horizontal="left"/>
    </xf>
    <xf numFmtId="41" fontId="40" fillId="0" borderId="0" xfId="0" applyNumberFormat="1" applyFont="1" applyAlignment="1">
      <alignment horizontal="left"/>
    </xf>
    <xf numFmtId="41" fontId="40" fillId="0" borderId="0" xfId="1" applyNumberFormat="1" applyFont="1" applyFill="1" applyBorder="1" applyAlignment="1">
      <alignment horizontal="left"/>
    </xf>
    <xf numFmtId="41" fontId="40" fillId="0" borderId="6" xfId="1" applyNumberFormat="1" applyFont="1" applyFill="1" applyBorder="1" applyAlignment="1"/>
    <xf numFmtId="41" fontId="45" fillId="0" borderId="0" xfId="0" applyNumberFormat="1" applyFont="1"/>
    <xf numFmtId="41" fontId="40" fillId="0" borderId="0" xfId="0" applyNumberFormat="1" applyFont="1"/>
    <xf numFmtId="41" fontId="45" fillId="0" borderId="0" xfId="3" applyNumberFormat="1" applyFont="1" applyFill="1" applyBorder="1" applyAlignment="1">
      <alignment horizontal="left"/>
    </xf>
    <xf numFmtId="41" fontId="45" fillId="0" borderId="0" xfId="1" applyNumberFormat="1" applyFont="1" applyFill="1" applyBorder="1"/>
    <xf numFmtId="41" fontId="40" fillId="0" borderId="0" xfId="1" applyNumberFormat="1" applyFont="1" applyFill="1" applyBorder="1" applyAlignment="1"/>
    <xf numFmtId="3" fontId="50" fillId="0" borderId="11" xfId="1" applyNumberFormat="1" applyFont="1" applyFill="1" applyBorder="1" applyAlignment="1">
      <alignment horizontal="right" vertical="center"/>
    </xf>
    <xf numFmtId="3" fontId="50" fillId="0" borderId="10" xfId="1" applyNumberFormat="1" applyFont="1" applyFill="1" applyBorder="1" applyAlignment="1">
      <alignment horizontal="right" vertical="center"/>
    </xf>
    <xf numFmtId="41" fontId="50" fillId="0" borderId="10" xfId="1" applyNumberFormat="1" applyFont="1" applyFill="1" applyBorder="1" applyAlignment="1">
      <alignment horizontal="center" vertical="center"/>
    </xf>
    <xf numFmtId="41" fontId="52" fillId="0" borderId="15" xfId="1" applyNumberFormat="1" applyFont="1" applyFill="1" applyBorder="1" applyAlignment="1">
      <alignment horizontal="right" vertical="center" wrapText="1"/>
    </xf>
    <xf numFmtId="0" fontId="40" fillId="0" borderId="0" xfId="0" applyFont="1"/>
    <xf numFmtId="0" fontId="40" fillId="0" borderId="0" xfId="0" applyFont="1" applyAlignment="1">
      <alignment horizontal="left"/>
    </xf>
    <xf numFmtId="43" fontId="45" fillId="0" borderId="0" xfId="1" applyFont="1" applyFill="1" applyBorder="1" applyAlignment="1">
      <alignment vertical="center"/>
    </xf>
    <xf numFmtId="3" fontId="93" fillId="0" borderId="0" xfId="0" applyNumberFormat="1" applyFont="1"/>
    <xf numFmtId="0" fontId="45" fillId="0" borderId="0" xfId="0" applyFont="1"/>
    <xf numFmtId="0" fontId="45" fillId="0" borderId="0" xfId="0" applyFont="1" applyAlignment="1">
      <alignment horizontal="left"/>
    </xf>
    <xf numFmtId="3" fontId="45" fillId="0" borderId="0" xfId="2" applyNumberFormat="1" applyFont="1" applyFill="1" applyBorder="1" applyAlignment="1">
      <alignment horizontal="left"/>
    </xf>
    <xf numFmtId="3" fontId="45" fillId="0" borderId="0" xfId="0" applyNumberFormat="1" applyFont="1" applyAlignment="1">
      <alignment horizontal="left"/>
    </xf>
    <xf numFmtId="3" fontId="45" fillId="0" borderId="0" xfId="2" applyNumberFormat="1" applyFont="1" applyBorder="1" applyAlignment="1">
      <alignment horizontal="left"/>
    </xf>
    <xf numFmtId="0" fontId="45" fillId="0" borderId="0" xfId="0" applyFont="1" applyAlignment="1">
      <alignment vertical="top"/>
    </xf>
    <xf numFmtId="3" fontId="93" fillId="0" borderId="0" xfId="0" applyNumberFormat="1" applyFont="1" applyAlignment="1">
      <alignment vertical="top"/>
    </xf>
    <xf numFmtId="0" fontId="59" fillId="0" borderId="0" xfId="0" applyFont="1" applyBorder="1" applyAlignment="1">
      <alignment horizontal="left"/>
    </xf>
    <xf numFmtId="3" fontId="6" fillId="0" borderId="0" xfId="0" applyNumberFormat="1" applyFont="1" applyBorder="1"/>
    <xf numFmtId="41" fontId="93" fillId="2" borderId="4" xfId="0" applyNumberFormat="1" applyFont="1" applyFill="1" applyBorder="1" applyAlignment="1">
      <alignment horizontal="center"/>
    </xf>
    <xf numFmtId="41" fontId="93" fillId="2" borderId="4" xfId="0" applyNumberFormat="1" applyFont="1" applyFill="1" applyBorder="1" applyAlignment="1">
      <alignment horizontal="center" wrapText="1"/>
    </xf>
    <xf numFmtId="41" fontId="93" fillId="2" borderId="15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41" fontId="94" fillId="0" borderId="0" xfId="0" applyNumberFormat="1" applyFont="1"/>
    <xf numFmtId="41" fontId="24" fillId="0" borderId="0" xfId="0" applyNumberFormat="1" applyFont="1"/>
    <xf numFmtId="41" fontId="18" fillId="0" borderId="0" xfId="0" applyNumberFormat="1" applyFont="1" applyBorder="1" applyAlignment="1"/>
    <xf numFmtId="41" fontId="21" fillId="0" borderId="0" xfId="0" applyNumberFormat="1" applyFont="1" applyBorder="1"/>
    <xf numFmtId="41" fontId="97" fillId="0" borderId="9" xfId="0" applyNumberFormat="1" applyFont="1" applyBorder="1"/>
    <xf numFmtId="41" fontId="96" fillId="0" borderId="0" xfId="0" applyNumberFormat="1" applyFont="1"/>
    <xf numFmtId="41" fontId="97" fillId="0" borderId="0" xfId="0" applyNumberFormat="1" applyFont="1"/>
    <xf numFmtId="41" fontId="97" fillId="0" borderId="11" xfId="0" applyNumberFormat="1" applyFont="1" applyBorder="1"/>
    <xf numFmtId="41" fontId="96" fillId="0" borderId="10" xfId="0" applyNumberFormat="1" applyFont="1" applyBorder="1"/>
    <xf numFmtId="41" fontId="97" fillId="0" borderId="10" xfId="0" applyNumberFormat="1" applyFont="1" applyBorder="1"/>
    <xf numFmtId="41" fontId="96" fillId="0" borderId="9" xfId="0" applyNumberFormat="1" applyFont="1" applyBorder="1"/>
    <xf numFmtId="41" fontId="97" fillId="0" borderId="14" xfId="0" applyNumberFormat="1" applyFont="1" applyBorder="1"/>
    <xf numFmtId="41" fontId="97" fillId="0" borderId="16" xfId="0" applyNumberFormat="1" applyFont="1" applyBorder="1"/>
    <xf numFmtId="41" fontId="96" fillId="0" borderId="15" xfId="0" applyNumberFormat="1" applyFont="1" applyBorder="1"/>
    <xf numFmtId="0" fontId="58" fillId="0" borderId="0" xfId="0" applyFont="1" applyAlignment="1">
      <alignment horizontal="center"/>
    </xf>
    <xf numFmtId="49" fontId="5" fillId="0" borderId="10" xfId="0" applyNumberFormat="1" applyFont="1" applyBorder="1" applyAlignment="1">
      <alignment horizontal="center" vertical="center"/>
    </xf>
    <xf numFmtId="0" fontId="5" fillId="0" borderId="9" xfId="0" applyFont="1" applyBorder="1"/>
    <xf numFmtId="0" fontId="58" fillId="0" borderId="11" xfId="0" applyFont="1" applyBorder="1" applyAlignment="1">
      <alignment horizontal="center"/>
    </xf>
    <xf numFmtId="0" fontId="5" fillId="0" borderId="0" xfId="0" applyFont="1"/>
    <xf numFmtId="0" fontId="6" fillId="0" borderId="9" xfId="0" applyFont="1" applyBorder="1"/>
    <xf numFmtId="41" fontId="6" fillId="0" borderId="10" xfId="2" applyNumberFormat="1" applyFont="1" applyFill="1" applyBorder="1"/>
    <xf numFmtId="41" fontId="5" fillId="0" borderId="9" xfId="0" applyNumberFormat="1" applyFont="1" applyBorder="1"/>
    <xf numFmtId="41" fontId="5" fillId="0" borderId="0" xfId="0" applyNumberFormat="1" applyFont="1"/>
    <xf numFmtId="41" fontId="59" fillId="0" borderId="11" xfId="0" applyNumberFormat="1" applyFont="1" applyBorder="1" applyAlignment="1">
      <alignment horizontal="left"/>
    </xf>
    <xf numFmtId="41" fontId="6" fillId="0" borderId="9" xfId="2" applyNumberFormat="1" applyFont="1" applyFill="1" applyBorder="1"/>
    <xf numFmtId="41" fontId="6" fillId="0" borderId="0" xfId="2" applyNumberFormat="1" applyFont="1" applyFill="1" applyBorder="1"/>
    <xf numFmtId="41" fontId="59" fillId="0" borderId="11" xfId="0" applyNumberFormat="1" applyFont="1" applyBorder="1"/>
    <xf numFmtId="41" fontId="6" fillId="0" borderId="9" xfId="0" applyNumberFormat="1" applyFont="1" applyBorder="1"/>
    <xf numFmtId="41" fontId="6" fillId="0" borderId="11" xfId="0" applyNumberFormat="1" applyFont="1" applyBorder="1"/>
    <xf numFmtId="0" fontId="59" fillId="0" borderId="0" xfId="0" applyFont="1" applyAlignment="1">
      <alignment wrapText="1"/>
    </xf>
    <xf numFmtId="41" fontId="59" fillId="0" borderId="11" xfId="0" applyNumberFormat="1" applyFont="1" applyBorder="1" applyAlignment="1">
      <alignment wrapText="1"/>
    </xf>
    <xf numFmtId="41" fontId="6" fillId="0" borderId="10" xfId="0" applyNumberFormat="1" applyFont="1" applyBorder="1"/>
    <xf numFmtId="41" fontId="5" fillId="0" borderId="10" xfId="0" applyNumberFormat="1" applyFont="1" applyBorder="1"/>
    <xf numFmtId="41" fontId="5" fillId="0" borderId="10" xfId="2" applyNumberFormat="1" applyFont="1" applyFill="1" applyBorder="1"/>
    <xf numFmtId="41" fontId="5" fillId="0" borderId="11" xfId="0" applyNumberFormat="1" applyFont="1" applyBorder="1"/>
    <xf numFmtId="41" fontId="5" fillId="0" borderId="0" xfId="2" applyNumberFormat="1" applyFont="1" applyFill="1" applyBorder="1"/>
    <xf numFmtId="41" fontId="58" fillId="0" borderId="11" xfId="0" applyNumberFormat="1" applyFont="1" applyBorder="1" applyAlignment="1">
      <alignment horizontal="center"/>
    </xf>
    <xf numFmtId="41" fontId="5" fillId="0" borderId="9" xfId="2" applyNumberFormat="1" applyFont="1" applyFill="1" applyBorder="1"/>
    <xf numFmtId="41" fontId="58" fillId="0" borderId="11" xfId="0" applyNumberFormat="1" applyFont="1" applyBorder="1"/>
    <xf numFmtId="41" fontId="5" fillId="0" borderId="12" xfId="2" applyNumberFormat="1" applyFont="1" applyFill="1" applyBorder="1"/>
    <xf numFmtId="41" fontId="58" fillId="0" borderId="9" xfId="0" applyNumberFormat="1" applyFont="1" applyBorder="1" applyAlignment="1">
      <alignment horizontal="left"/>
    </xf>
    <xf numFmtId="0" fontId="6" fillId="0" borderId="14" xfId="0" applyFont="1" applyBorder="1"/>
    <xf numFmtId="0" fontId="58" fillId="0" borderId="14" xfId="0" applyFont="1" applyBorder="1" applyAlignment="1">
      <alignment horizontal="left"/>
    </xf>
    <xf numFmtId="41" fontId="6" fillId="0" borderId="15" xfId="0" applyNumberFormat="1" applyFont="1" applyBorder="1"/>
    <xf numFmtId="41" fontId="6" fillId="0" borderId="13" xfId="2" applyNumberFormat="1" applyFont="1" applyFill="1" applyBorder="1"/>
    <xf numFmtId="41" fontId="6" fillId="0" borderId="14" xfId="2" applyNumberFormat="1" applyFont="1" applyFill="1" applyBorder="1"/>
    <xf numFmtId="41" fontId="5" fillId="0" borderId="16" xfId="0" applyNumberFormat="1" applyFont="1" applyBorder="1"/>
    <xf numFmtId="41" fontId="5" fillId="0" borderId="15" xfId="2" applyNumberFormat="1" applyFont="1" applyFill="1" applyBorder="1"/>
    <xf numFmtId="3" fontId="59" fillId="0" borderId="0" xfId="0" applyNumberFormat="1" applyFont="1"/>
    <xf numFmtId="3" fontId="58" fillId="0" borderId="0" xfId="2" applyNumberFormat="1" applyFont="1" applyFill="1" applyBorder="1"/>
    <xf numFmtId="3" fontId="59" fillId="0" borderId="0" xfId="2" applyNumberFormat="1" applyFont="1" applyFill="1" applyBorder="1"/>
    <xf numFmtId="0" fontId="59" fillId="0" borderId="14" xfId="0" applyFont="1" applyBorder="1"/>
    <xf numFmtId="3" fontId="58" fillId="0" borderId="0" xfId="0" applyNumberFormat="1" applyFont="1"/>
    <xf numFmtId="3" fontId="59" fillId="0" borderId="0" xfId="2" applyNumberFormat="1" applyFont="1" applyBorder="1"/>
    <xf numFmtId="3" fontId="58" fillId="0" borderId="0" xfId="2" applyNumberFormat="1" applyFont="1" applyBorder="1"/>
    <xf numFmtId="0" fontId="59" fillId="0" borderId="0" xfId="0" applyFont="1" applyBorder="1"/>
    <xf numFmtId="0" fontId="6" fillId="2" borderId="1" xfId="0" applyFont="1" applyFill="1" applyBorder="1"/>
    <xf numFmtId="0" fontId="6" fillId="2" borderId="2" xfId="0" applyFont="1" applyFill="1" applyBorder="1"/>
    <xf numFmtId="0" fontId="58" fillId="2" borderId="3" xfId="0" applyFont="1" applyFill="1" applyBorder="1" applyAlignment="1">
      <alignment horizontal="center"/>
    </xf>
    <xf numFmtId="49" fontId="5" fillId="2" borderId="4" xfId="0" applyNumberFormat="1" applyFont="1" applyFill="1" applyBorder="1" applyAlignment="1">
      <alignment horizontal="center" vertical="center"/>
    </xf>
    <xf numFmtId="49" fontId="5" fillId="2" borderId="4" xfId="0" quotePrefix="1" applyNumberFormat="1" applyFont="1" applyFill="1" applyBorder="1" applyAlignment="1">
      <alignment horizontal="center" vertical="center"/>
    </xf>
    <xf numFmtId="0" fontId="6" fillId="0" borderId="5" xfId="0" applyFont="1" applyBorder="1"/>
    <xf numFmtId="0" fontId="6" fillId="0" borderId="6" xfId="0" applyFont="1" applyBorder="1"/>
    <xf numFmtId="0" fontId="58" fillId="0" borderId="6" xfId="0" applyFont="1" applyBorder="1" applyAlignment="1">
      <alignment horizontal="center"/>
    </xf>
    <xf numFmtId="49" fontId="5" fillId="0" borderId="7" xfId="0" applyNumberFormat="1" applyFont="1" applyBorder="1" applyAlignment="1">
      <alignment horizontal="center" vertical="center"/>
    </xf>
    <xf numFmtId="0" fontId="58" fillId="0" borderId="8" xfId="0" applyFont="1" applyBorder="1" applyAlignment="1">
      <alignment horizontal="center"/>
    </xf>
    <xf numFmtId="0" fontId="6" fillId="0" borderId="13" xfId="0" applyFont="1" applyBorder="1"/>
    <xf numFmtId="41" fontId="21" fillId="0" borderId="0" xfId="0" applyNumberFormat="1" applyFont="1"/>
    <xf numFmtId="41" fontId="21" fillId="0" borderId="0" xfId="2" applyNumberFormat="1" applyFont="1" applyFill="1" applyBorder="1"/>
    <xf numFmtId="41" fontId="98" fillId="0" borderId="0" xfId="0" applyNumberFormat="1" applyFont="1"/>
    <xf numFmtId="41" fontId="98" fillId="0" borderId="0" xfId="2" applyNumberFormat="1" applyFont="1" applyFill="1" applyBorder="1"/>
    <xf numFmtId="41" fontId="98" fillId="0" borderId="0" xfId="0" applyNumberFormat="1" applyFont="1" applyAlignment="1">
      <alignment horizontal="center"/>
    </xf>
    <xf numFmtId="41" fontId="98" fillId="0" borderId="0" xfId="2" applyNumberFormat="1" applyFont="1" applyBorder="1"/>
    <xf numFmtId="41" fontId="21" fillId="0" borderId="0" xfId="2" applyNumberFormat="1" applyFont="1" applyBorder="1"/>
    <xf numFmtId="41" fontId="98" fillId="0" borderId="0" xfId="0" applyNumberFormat="1" applyFont="1" applyAlignment="1">
      <alignment horizontal="left"/>
    </xf>
    <xf numFmtId="41" fontId="98" fillId="0" borderId="0" xfId="0" applyNumberFormat="1" applyFont="1" applyBorder="1"/>
    <xf numFmtId="41" fontId="97" fillId="0" borderId="0" xfId="0" applyNumberFormat="1" applyFont="1" applyBorder="1"/>
    <xf numFmtId="41" fontId="96" fillId="0" borderId="13" xfId="0" applyNumberFormat="1" applyFont="1" applyBorder="1"/>
    <xf numFmtId="41" fontId="21" fillId="0" borderId="0" xfId="0" applyNumberFormat="1" applyFont="1" applyBorder="1" applyAlignment="1">
      <alignment vertical="top"/>
    </xf>
    <xf numFmtId="41" fontId="30" fillId="0" borderId="0" xfId="0" applyNumberFormat="1" applyFont="1" applyAlignment="1">
      <alignment horizontal="center"/>
    </xf>
    <xf numFmtId="0" fontId="58" fillId="0" borderId="0" xfId="0" applyFont="1" applyAlignment="1">
      <alignment vertical="center" wrapText="1"/>
    </xf>
    <xf numFmtId="0" fontId="8" fillId="0" borderId="0" xfId="0" applyFont="1" applyAlignment="1">
      <alignment wrapText="1"/>
    </xf>
    <xf numFmtId="0" fontId="28" fillId="0" borderId="0" xfId="0" applyFont="1"/>
    <xf numFmtId="0" fontId="31" fillId="0" borderId="0" xfId="0" applyFont="1" applyAlignment="1">
      <alignment vertical="top" wrapText="1"/>
    </xf>
    <xf numFmtId="0" fontId="99" fillId="0" borderId="0" xfId="0" applyFont="1" applyAlignment="1">
      <alignment vertical="top" wrapText="1"/>
    </xf>
    <xf numFmtId="0" fontId="31" fillId="0" borderId="0" xfId="0" applyFont="1" applyAlignment="1">
      <alignment horizontal="center" vertical="top" wrapText="1"/>
    </xf>
    <xf numFmtId="3" fontId="10" fillId="0" borderId="0" xfId="0" applyNumberFormat="1" applyFont="1" applyAlignment="1">
      <alignment horizontal="center" vertical="center" wrapText="1"/>
    </xf>
    <xf numFmtId="43" fontId="10" fillId="0" borderId="0" xfId="1" applyFont="1" applyBorder="1" applyAlignment="1">
      <alignment horizontal="center" vertical="center" wrapText="1"/>
    </xf>
    <xf numFmtId="43" fontId="10" fillId="0" borderId="4" xfId="1" applyFont="1" applyBorder="1" applyAlignment="1">
      <alignment horizontal="center" vertical="center" wrapText="1"/>
    </xf>
    <xf numFmtId="43" fontId="10" fillId="0" borderId="0" xfId="1" applyFont="1" applyAlignment="1">
      <alignment horizontal="center" vertical="center" wrapText="1"/>
    </xf>
    <xf numFmtId="3" fontId="99" fillId="0" borderId="0" xfId="0" applyNumberFormat="1" applyFont="1" applyAlignment="1">
      <alignment vertical="top" wrapText="1"/>
    </xf>
    <xf numFmtId="0" fontId="29" fillId="0" borderId="0" xfId="0" applyFont="1"/>
    <xf numFmtId="43" fontId="29" fillId="0" borderId="0" xfId="1" applyFont="1" applyFill="1" applyBorder="1"/>
    <xf numFmtId="0" fontId="18" fillId="0" borderId="4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29" fillId="0" borderId="4" xfId="0" applyFont="1" applyBorder="1"/>
    <xf numFmtId="43" fontId="28" fillId="0" borderId="4" xfId="1" applyFont="1" applyFill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98" fillId="0" borderId="0" xfId="0" applyFont="1"/>
    <xf numFmtId="3" fontId="29" fillId="0" borderId="0" xfId="0" applyNumberFormat="1" applyFont="1"/>
    <xf numFmtId="0" fontId="29" fillId="0" borderId="4" xfId="0" quotePrefix="1" applyFont="1" applyBorder="1" applyAlignment="1">
      <alignment horizontal="center"/>
    </xf>
    <xf numFmtId="3" fontId="29" fillId="0" borderId="4" xfId="1" applyNumberFormat="1" applyFont="1" applyBorder="1"/>
    <xf numFmtId="4" fontId="98" fillId="0" borderId="0" xfId="0" applyNumberFormat="1" applyFont="1"/>
    <xf numFmtId="4" fontId="29" fillId="0" borderId="0" xfId="0" applyNumberFormat="1" applyFont="1"/>
    <xf numFmtId="3" fontId="29" fillId="0" borderId="0" xfId="1" applyNumberFormat="1" applyFont="1" applyBorder="1"/>
    <xf numFmtId="3" fontId="29" fillId="0" borderId="4" xfId="1" applyNumberFormat="1" applyFont="1" applyFill="1" applyBorder="1"/>
    <xf numFmtId="0" fontId="29" fillId="0" borderId="4" xfId="0" applyFont="1" applyBorder="1" applyAlignment="1">
      <alignment horizontal="center"/>
    </xf>
    <xf numFmtId="3" fontId="28" fillId="0" borderId="4" xfId="0" applyNumberFormat="1" applyFont="1" applyBorder="1"/>
    <xf numFmtId="3" fontId="28" fillId="0" borderId="0" xfId="0" applyNumberFormat="1" applyFont="1"/>
    <xf numFmtId="3" fontId="101" fillId="0" borderId="0" xfId="0" applyNumberFormat="1" applyFont="1"/>
    <xf numFmtId="43" fontId="29" fillId="0" borderId="0" xfId="1" applyFont="1" applyFill="1" applyBorder="1" applyAlignment="1">
      <alignment horizontal="left" vertical="top"/>
    </xf>
    <xf numFmtId="0" fontId="29" fillId="0" borderId="14" xfId="0" applyFont="1" applyBorder="1"/>
    <xf numFmtId="0" fontId="28" fillId="0" borderId="6" xfId="0" applyFont="1" applyBorder="1"/>
    <xf numFmtId="0" fontId="14" fillId="0" borderId="6" xfId="0" applyFont="1" applyBorder="1"/>
    <xf numFmtId="43" fontId="28" fillId="0" borderId="6" xfId="0" applyNumberFormat="1" applyFont="1" applyBorder="1"/>
    <xf numFmtId="0" fontId="99" fillId="0" borderId="0" xfId="0" applyFont="1" applyAlignment="1">
      <alignment vertical="top"/>
    </xf>
    <xf numFmtId="3" fontId="99" fillId="0" borderId="0" xfId="0" applyNumberFormat="1" applyFont="1" applyAlignment="1">
      <alignment horizontal="right" vertical="top"/>
    </xf>
    <xf numFmtId="0" fontId="58" fillId="0" borderId="0" xfId="0" applyFont="1" applyAlignment="1">
      <alignment vertical="top" wrapText="1"/>
    </xf>
    <xf numFmtId="164" fontId="11" fillId="0" borderId="0" xfId="1" applyNumberFormat="1" applyFont="1" applyBorder="1" applyAlignment="1">
      <alignment horizontal="right" vertical="center"/>
    </xf>
    <xf numFmtId="164" fontId="10" fillId="0" borderId="4" xfId="1" applyNumberFormat="1" applyFont="1" applyBorder="1" applyAlignment="1">
      <alignment horizontal="right" vertical="center"/>
    </xf>
    <xf numFmtId="164" fontId="8" fillId="0" borderId="4" xfId="1" applyNumberFormat="1" applyFont="1" applyBorder="1" applyAlignment="1">
      <alignment horizontal="right" vertical="center"/>
    </xf>
    <xf numFmtId="0" fontId="10" fillId="0" borderId="4" xfId="0" applyFont="1" applyBorder="1" applyAlignment="1">
      <alignment horizontal="justify" vertical="center"/>
    </xf>
    <xf numFmtId="164" fontId="102" fillId="0" borderId="0" xfId="1" applyNumberFormat="1" applyFont="1" applyAlignment="1">
      <alignment horizontal="right" vertical="center"/>
    </xf>
    <xf numFmtId="0" fontId="10" fillId="0" borderId="1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164" fontId="10" fillId="0" borderId="0" xfId="1" applyNumberFormat="1" applyFont="1" applyBorder="1" applyAlignment="1">
      <alignment horizontal="right" vertical="center"/>
    </xf>
    <xf numFmtId="164" fontId="10" fillId="0" borderId="0" xfId="1" applyNumberFormat="1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164" fontId="8" fillId="0" borderId="0" xfId="1" applyNumberFormat="1" applyFont="1" applyFill="1" applyBorder="1" applyAlignment="1">
      <alignment horizontal="right" vertical="center"/>
    </xf>
    <xf numFmtId="0" fontId="103" fillId="0" borderId="0" xfId="0" applyFont="1"/>
    <xf numFmtId="0" fontId="6" fillId="3" borderId="0" xfId="0" applyFont="1" applyFill="1"/>
    <xf numFmtId="0" fontId="16" fillId="0" borderId="9" xfId="0" applyFont="1" applyBorder="1" applyAlignment="1" applyProtection="1">
      <alignment horizontal="left"/>
      <protection locked="0"/>
    </xf>
    <xf numFmtId="0" fontId="16" fillId="0" borderId="0" xfId="0" applyFont="1" applyAlignment="1" applyProtection="1">
      <alignment horizontal="left"/>
      <protection locked="0"/>
    </xf>
    <xf numFmtId="3" fontId="16" fillId="0" borderId="0" xfId="0" applyNumberFormat="1" applyFont="1" applyAlignment="1" applyProtection="1">
      <alignment horizontal="right"/>
      <protection locked="0"/>
    </xf>
    <xf numFmtId="3" fontId="16" fillId="0" borderId="0" xfId="0" applyNumberFormat="1" applyFont="1" applyAlignment="1">
      <alignment horizontal="right"/>
    </xf>
    <xf numFmtId="3" fontId="16" fillId="0" borderId="11" xfId="0" applyNumberFormat="1" applyFont="1" applyBorder="1" applyAlignment="1">
      <alignment horizontal="right"/>
    </xf>
    <xf numFmtId="0" fontId="96" fillId="0" borderId="0" xfId="0" applyFont="1"/>
    <xf numFmtId="0" fontId="97" fillId="0" borderId="0" xfId="0" applyFont="1"/>
    <xf numFmtId="0" fontId="97" fillId="0" borderId="0" xfId="0" applyFont="1" applyAlignment="1">
      <alignment horizontal="left"/>
    </xf>
    <xf numFmtId="0" fontId="105" fillId="0" borderId="0" xfId="0" applyFont="1"/>
    <xf numFmtId="0" fontId="96" fillId="0" borderId="0" xfId="0" applyFont="1" applyAlignment="1">
      <alignment horizontal="left"/>
    </xf>
    <xf numFmtId="0" fontId="96" fillId="0" borderId="0" xfId="0" applyFont="1" applyAlignment="1">
      <alignment horizontal="left" vertical="center"/>
    </xf>
    <xf numFmtId="165" fontId="28" fillId="0" borderId="0" xfId="1" applyNumberFormat="1" applyFont="1" applyFill="1" applyBorder="1" applyAlignment="1" applyProtection="1">
      <alignment horizontal="center" vertical="center"/>
    </xf>
    <xf numFmtId="3" fontId="16" fillId="0" borderId="11" xfId="0" applyNumberFormat="1" applyFont="1" applyBorder="1" applyAlignment="1" applyProtection="1">
      <alignment horizontal="right"/>
      <protection locked="0"/>
    </xf>
    <xf numFmtId="0" fontId="5" fillId="0" borderId="0" xfId="0" applyFont="1" applyAlignment="1">
      <alignment horizontal="center"/>
    </xf>
    <xf numFmtId="0" fontId="23" fillId="0" borderId="0" xfId="0" applyFont="1"/>
    <xf numFmtId="165" fontId="28" fillId="0" borderId="0" xfId="1" applyNumberFormat="1" applyFont="1" applyFill="1" applyBorder="1" applyAlignment="1" applyProtection="1">
      <alignment vertical="center"/>
    </xf>
    <xf numFmtId="165" fontId="32" fillId="3" borderId="7" xfId="1" applyNumberFormat="1" applyFont="1" applyFill="1" applyBorder="1" applyAlignment="1" applyProtection="1">
      <alignment horizontal="center"/>
    </xf>
    <xf numFmtId="0" fontId="7" fillId="0" borderId="0" xfId="0" applyFont="1"/>
    <xf numFmtId="3" fontId="104" fillId="3" borderId="24" xfId="0" applyNumberFormat="1" applyFont="1" applyFill="1" applyBorder="1" applyAlignment="1">
      <alignment horizontal="right" vertical="center" wrapText="1"/>
    </xf>
    <xf numFmtId="3" fontId="16" fillId="3" borderId="24" xfId="0" applyNumberFormat="1" applyFont="1" applyFill="1" applyBorder="1" applyAlignment="1">
      <alignment horizontal="right" vertical="center" wrapText="1"/>
    </xf>
    <xf numFmtId="0" fontId="16" fillId="0" borderId="13" xfId="0" applyFont="1" applyBorder="1"/>
    <xf numFmtId="0" fontId="104" fillId="3" borderId="16" xfId="0" applyFont="1" applyFill="1" applyBorder="1" applyAlignment="1">
      <alignment vertical="center"/>
    </xf>
    <xf numFmtId="0" fontId="16" fillId="0" borderId="0" xfId="0" applyFont="1"/>
    <xf numFmtId="3" fontId="16" fillId="3" borderId="15" xfId="0" applyNumberFormat="1" applyFont="1" applyFill="1" applyBorder="1" applyAlignment="1" applyProtection="1">
      <alignment horizontal="right" vertical="center" wrapText="1"/>
      <protection locked="0"/>
    </xf>
    <xf numFmtId="0" fontId="16" fillId="0" borderId="1" xfId="0" applyFont="1" applyBorder="1"/>
    <xf numFmtId="0" fontId="104" fillId="3" borderId="3" xfId="0" applyFont="1" applyFill="1" applyBorder="1" applyAlignment="1">
      <alignment vertical="center"/>
    </xf>
    <xf numFmtId="3" fontId="104" fillId="3" borderId="4" xfId="0" applyNumberFormat="1" applyFont="1" applyFill="1" applyBorder="1" applyAlignment="1" applyProtection="1">
      <alignment horizontal="right" vertical="center" wrapText="1"/>
      <protection locked="0"/>
    </xf>
    <xf numFmtId="3" fontId="16" fillId="3" borderId="4" xfId="0" applyNumberFormat="1" applyFont="1" applyFill="1" applyBorder="1" applyAlignment="1" applyProtection="1">
      <alignment horizontal="right" vertical="center" wrapText="1"/>
      <protection locked="0"/>
    </xf>
    <xf numFmtId="0" fontId="16" fillId="3" borderId="5" xfId="0" applyFont="1" applyFill="1" applyBorder="1" applyAlignment="1">
      <alignment horizontal="justify" vertical="center" wrapText="1"/>
    </xf>
    <xf numFmtId="0" fontId="16" fillId="3" borderId="6" xfId="0" applyFont="1" applyFill="1" applyBorder="1" applyAlignment="1">
      <alignment horizontal="justify" vertical="center" wrapText="1"/>
    </xf>
    <xf numFmtId="0" fontId="16" fillId="3" borderId="8" xfId="0" applyFont="1" applyFill="1" applyBorder="1" applyAlignment="1">
      <alignment horizontal="justify" vertical="center" wrapText="1"/>
    </xf>
    <xf numFmtId="3" fontId="16" fillId="3" borderId="7" xfId="0" applyNumberFormat="1" applyFont="1" applyFill="1" applyBorder="1" applyAlignment="1">
      <alignment horizontal="right" vertical="center" wrapText="1"/>
    </xf>
    <xf numFmtId="0" fontId="104" fillId="3" borderId="5" xfId="0" applyFont="1" applyFill="1" applyBorder="1" applyAlignment="1">
      <alignment horizontal="justify" vertical="center" wrapText="1"/>
    </xf>
    <xf numFmtId="0" fontId="104" fillId="3" borderId="6" xfId="0" applyFont="1" applyFill="1" applyBorder="1" applyAlignment="1">
      <alignment horizontal="justify" vertical="center" wrapText="1"/>
    </xf>
    <xf numFmtId="0" fontId="104" fillId="3" borderId="8" xfId="0" applyFont="1" applyFill="1" applyBorder="1" applyAlignment="1">
      <alignment horizontal="justify" vertical="center" wrapText="1"/>
    </xf>
    <xf numFmtId="3" fontId="16" fillId="3" borderId="7" xfId="0" applyNumberFormat="1" applyFont="1" applyFill="1" applyBorder="1" applyAlignment="1" applyProtection="1">
      <alignment horizontal="right" vertical="center" wrapText="1"/>
      <protection locked="0"/>
    </xf>
    <xf numFmtId="41" fontId="104" fillId="3" borderId="24" xfId="0" applyNumberFormat="1" applyFont="1" applyFill="1" applyBorder="1" applyAlignment="1">
      <alignment horizontal="right" vertical="center" wrapText="1"/>
    </xf>
    <xf numFmtId="0" fontId="16" fillId="3" borderId="0" xfId="0" applyFont="1" applyFill="1"/>
    <xf numFmtId="3" fontId="16" fillId="3" borderId="0" xfId="0" applyNumberFormat="1" applyFont="1" applyFill="1"/>
    <xf numFmtId="3" fontId="32" fillId="3" borderId="7" xfId="1" applyNumberFormat="1" applyFont="1" applyFill="1" applyBorder="1" applyAlignment="1" applyProtection="1">
      <alignment horizontal="center"/>
    </xf>
    <xf numFmtId="41" fontId="16" fillId="3" borderId="24" xfId="0" applyNumberFormat="1" applyFont="1" applyFill="1" applyBorder="1" applyAlignment="1">
      <alignment horizontal="right" vertical="center" wrapText="1"/>
    </xf>
    <xf numFmtId="0" fontId="16" fillId="3" borderId="9" xfId="0" applyFont="1" applyFill="1" applyBorder="1" applyAlignment="1">
      <alignment horizontal="justify" vertical="center" wrapText="1"/>
    </xf>
    <xf numFmtId="0" fontId="16" fillId="3" borderId="0" xfId="0" applyFont="1" applyFill="1" applyAlignment="1">
      <alignment horizontal="justify" vertical="center" wrapText="1"/>
    </xf>
    <xf numFmtId="0" fontId="16" fillId="3" borderId="11" xfId="0" applyFont="1" applyFill="1" applyBorder="1" applyAlignment="1">
      <alignment horizontal="justify" vertical="center" wrapText="1"/>
    </xf>
    <xf numFmtId="3" fontId="16" fillId="3" borderId="10" xfId="0" applyNumberFormat="1" applyFont="1" applyFill="1" applyBorder="1" applyAlignment="1">
      <alignment horizontal="right" vertical="center" wrapText="1"/>
    </xf>
    <xf numFmtId="3" fontId="16" fillId="3" borderId="24" xfId="0" applyNumberFormat="1" applyFont="1" applyFill="1" applyBorder="1" applyAlignment="1" applyProtection="1">
      <alignment horizontal="right" vertical="center" wrapText="1"/>
      <protection locked="0"/>
    </xf>
    <xf numFmtId="3" fontId="16" fillId="3" borderId="25" xfId="0" applyNumberFormat="1" applyFont="1" applyFill="1" applyBorder="1" applyAlignment="1" applyProtection="1">
      <alignment horizontal="right" vertical="center" wrapText="1"/>
      <protection locked="0"/>
    </xf>
    <xf numFmtId="0" fontId="104" fillId="3" borderId="9" xfId="0" applyFont="1" applyFill="1" applyBorder="1" applyAlignment="1">
      <alignment horizontal="justify" vertical="center" wrapText="1"/>
    </xf>
    <xf numFmtId="0" fontId="104" fillId="3" borderId="0" xfId="0" applyFont="1" applyFill="1" applyAlignment="1">
      <alignment horizontal="justify" vertical="center" wrapText="1"/>
    </xf>
    <xf numFmtId="0" fontId="104" fillId="3" borderId="11" xfId="0" applyFont="1" applyFill="1" applyBorder="1" applyAlignment="1">
      <alignment horizontal="justify" vertical="center" wrapText="1"/>
    </xf>
    <xf numFmtId="0" fontId="16" fillId="3" borderId="7" xfId="0" applyFont="1" applyFill="1" applyBorder="1" applyAlignment="1">
      <alignment horizontal="justify" vertical="center" wrapText="1"/>
    </xf>
    <xf numFmtId="0" fontId="16" fillId="3" borderId="24" xfId="0" applyFont="1" applyFill="1" applyBorder="1" applyAlignment="1" applyProtection="1">
      <alignment horizontal="right" vertical="center" wrapText="1"/>
      <protection locked="0"/>
    </xf>
    <xf numFmtId="0" fontId="16" fillId="3" borderId="25" xfId="0" applyFont="1" applyFill="1" applyBorder="1" applyAlignment="1" applyProtection="1">
      <alignment horizontal="right" vertical="center" wrapText="1"/>
      <protection locked="0"/>
    </xf>
    <xf numFmtId="0" fontId="16" fillId="3" borderId="10" xfId="0" applyFont="1" applyFill="1" applyBorder="1" applyAlignment="1" applyProtection="1">
      <alignment horizontal="right" vertical="center" wrapText="1"/>
      <protection locked="0"/>
    </xf>
    <xf numFmtId="0" fontId="16" fillId="3" borderId="10" xfId="0" applyFont="1" applyFill="1" applyBorder="1" applyAlignment="1">
      <alignment horizontal="right" vertical="center" wrapText="1"/>
    </xf>
    <xf numFmtId="43" fontId="104" fillId="3" borderId="24" xfId="0" applyNumberFormat="1" applyFont="1" applyFill="1" applyBorder="1" applyAlignment="1">
      <alignment horizontal="right" vertical="center" wrapText="1"/>
    </xf>
    <xf numFmtId="0" fontId="7" fillId="0" borderId="0" xfId="0" applyFont="1" applyAlignment="1">
      <alignment wrapText="1"/>
    </xf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17" xfId="0" applyBorder="1"/>
    <xf numFmtId="0" fontId="0" fillId="0" borderId="18" xfId="0" applyBorder="1"/>
    <xf numFmtId="0" fontId="6" fillId="0" borderId="19" xfId="0" applyFont="1" applyBorder="1"/>
    <xf numFmtId="0" fontId="6" fillId="0" borderId="20" xfId="0" applyFont="1" applyBorder="1"/>
    <xf numFmtId="0" fontId="6" fillId="0" borderId="21" xfId="0" applyFont="1" applyBorder="1"/>
    <xf numFmtId="0" fontId="21" fillId="0" borderId="0" xfId="0" applyFont="1"/>
    <xf numFmtId="0" fontId="21" fillId="0" borderId="0" xfId="0" applyFont="1" applyAlignment="1">
      <alignment horizontal="left"/>
    </xf>
    <xf numFmtId="3" fontId="110" fillId="0" borderId="0" xfId="0" applyNumberFormat="1" applyFont="1"/>
    <xf numFmtId="0" fontId="98" fillId="0" borderId="0" xfId="0" applyFont="1" applyAlignment="1">
      <alignment horizontal="left"/>
    </xf>
    <xf numFmtId="0" fontId="98" fillId="0" borderId="0" xfId="0" applyFont="1" applyAlignment="1">
      <alignment horizontal="center"/>
    </xf>
    <xf numFmtId="3" fontId="98" fillId="0" borderId="0" xfId="2" applyNumberFormat="1" applyFont="1" applyFill="1" applyBorder="1" applyAlignment="1">
      <alignment horizontal="left"/>
    </xf>
    <xf numFmtId="3" fontId="98" fillId="0" borderId="0" xfId="0" applyNumberFormat="1" applyFont="1" applyAlignment="1">
      <alignment horizontal="left"/>
    </xf>
    <xf numFmtId="3" fontId="98" fillId="0" borderId="0" xfId="2" applyNumberFormat="1" applyFont="1" applyBorder="1" applyAlignment="1">
      <alignment horizontal="left"/>
    </xf>
    <xf numFmtId="0" fontId="106" fillId="0" borderId="26" xfId="0" applyFont="1" applyBorder="1"/>
    <xf numFmtId="0" fontId="106" fillId="0" borderId="27" xfId="0" applyFont="1" applyBorder="1"/>
    <xf numFmtId="0" fontId="106" fillId="0" borderId="28" xfId="0" applyFont="1" applyBorder="1"/>
    <xf numFmtId="0" fontId="106" fillId="0" borderId="17" xfId="0" applyFont="1" applyBorder="1"/>
    <xf numFmtId="0" fontId="106" fillId="0" borderId="0" xfId="0" applyFont="1"/>
    <xf numFmtId="0" fontId="106" fillId="0" borderId="18" xfId="0" applyFont="1" applyBorder="1"/>
    <xf numFmtId="0" fontId="5" fillId="0" borderId="19" xfId="0" applyFont="1" applyBorder="1"/>
    <xf numFmtId="0" fontId="5" fillId="0" borderId="20" xfId="0" applyFont="1" applyBorder="1"/>
    <xf numFmtId="0" fontId="5" fillId="0" borderId="21" xfId="0" applyFont="1" applyBorder="1"/>
    <xf numFmtId="0" fontId="91" fillId="0" borderId="0" xfId="0" applyFont="1" applyAlignment="1">
      <alignment vertical="top"/>
    </xf>
    <xf numFmtId="0" fontId="91" fillId="0" borderId="0" xfId="0" applyFont="1" applyAlignment="1">
      <alignment horizontal="center"/>
    </xf>
    <xf numFmtId="0" fontId="91" fillId="0" borderId="0" xfId="0" applyFont="1" applyAlignment="1">
      <alignment horizontal="center" vertical="top" wrapText="1"/>
    </xf>
    <xf numFmtId="3" fontId="91" fillId="0" borderId="0" xfId="0" applyNumberFormat="1" applyFont="1" applyAlignment="1">
      <alignment horizontal="center"/>
    </xf>
    <xf numFmtId="0" fontId="112" fillId="0" borderId="0" xfId="0" applyFont="1"/>
    <xf numFmtId="0" fontId="112" fillId="0" borderId="0" xfId="0" applyFont="1" applyAlignment="1">
      <alignment vertical="top" wrapText="1"/>
    </xf>
    <xf numFmtId="3" fontId="106" fillId="0" borderId="0" xfId="0" applyNumberFormat="1" applyFont="1" applyAlignment="1">
      <alignment horizontal="right" wrapText="1"/>
    </xf>
    <xf numFmtId="3" fontId="106" fillId="0" borderId="0" xfId="0" applyNumberFormat="1" applyFont="1"/>
    <xf numFmtId="164" fontId="113" fillId="0" borderId="0" xfId="8" applyNumberFormat="1" applyFont="1" applyFill="1" applyBorder="1" applyAlignment="1">
      <alignment horizontal="center" vertical="center" wrapText="1"/>
    </xf>
    <xf numFmtId="164" fontId="113" fillId="0" borderId="0" xfId="8" applyNumberFormat="1" applyFont="1" applyFill="1" applyBorder="1" applyAlignment="1">
      <alignment horizontal="center" vertical="top" wrapText="1"/>
    </xf>
    <xf numFmtId="3" fontId="113" fillId="0" borderId="0" xfId="8" applyNumberFormat="1" applyFont="1" applyFill="1" applyBorder="1" applyAlignment="1">
      <alignment horizontal="center" vertical="distributed"/>
    </xf>
    <xf numFmtId="3" fontId="113" fillId="0" borderId="0" xfId="8" applyNumberFormat="1" applyFont="1" applyFill="1" applyBorder="1" applyAlignment="1">
      <alignment horizontal="center" vertical="distributed" wrapText="1"/>
    </xf>
    <xf numFmtId="3" fontId="113" fillId="0" borderId="0" xfId="8" applyNumberFormat="1" applyFont="1" applyFill="1" applyBorder="1" applyAlignment="1">
      <alignment horizontal="center" vertical="center" wrapText="1"/>
    </xf>
    <xf numFmtId="165" fontId="113" fillId="0" borderId="0" xfId="8" applyNumberFormat="1" applyFont="1" applyFill="1" applyBorder="1" applyAlignment="1">
      <alignment horizontal="center" vertical="distributed" wrapText="1"/>
    </xf>
    <xf numFmtId="0" fontId="117" fillId="0" borderId="0" xfId="0" applyFont="1" applyAlignment="1">
      <alignment vertical="top" wrapText="1"/>
    </xf>
    <xf numFmtId="3" fontId="3" fillId="0" borderId="0" xfId="0" applyNumberFormat="1" applyFont="1" applyAlignment="1">
      <alignment horizontal="right" wrapText="1"/>
    </xf>
    <xf numFmtId="0" fontId="118" fillId="0" borderId="0" xfId="0" applyFont="1" applyAlignment="1">
      <alignment vertical="center"/>
    </xf>
    <xf numFmtId="0" fontId="10" fillId="0" borderId="0" xfId="0" applyFont="1" applyAlignment="1">
      <alignment vertical="center" wrapText="1"/>
    </xf>
    <xf numFmtId="3" fontId="3" fillId="0" borderId="0" xfId="0" applyNumberFormat="1" applyFont="1" applyAlignment="1" applyProtection="1">
      <alignment vertical="center" wrapText="1"/>
      <protection locked="0"/>
    </xf>
    <xf numFmtId="3" fontId="3" fillId="0" borderId="0" xfId="0" applyNumberFormat="1" applyFont="1" applyAlignment="1">
      <alignment vertical="top" wrapText="1"/>
    </xf>
    <xf numFmtId="3" fontId="3" fillId="0" borderId="0" xfId="0" applyNumberFormat="1" applyFont="1" applyAlignment="1">
      <alignment vertical="center" wrapText="1"/>
    </xf>
    <xf numFmtId="0" fontId="0" fillId="0" borderId="0" xfId="0" applyAlignment="1">
      <alignment vertical="top" wrapText="1"/>
    </xf>
    <xf numFmtId="0" fontId="119" fillId="0" borderId="0" xfId="0" applyFont="1"/>
    <xf numFmtId="164" fontId="8" fillId="0" borderId="0" xfId="8" applyNumberFormat="1" applyFont="1" applyFill="1" applyBorder="1" applyAlignment="1">
      <alignment horizontal="left" vertical="center"/>
    </xf>
    <xf numFmtId="164" fontId="8" fillId="0" borderId="0" xfId="8" applyNumberFormat="1" applyFont="1" applyFill="1" applyBorder="1" applyAlignment="1">
      <alignment horizontal="center" vertical="top" wrapText="1"/>
    </xf>
    <xf numFmtId="3" fontId="8" fillId="0" borderId="0" xfId="8" applyNumberFormat="1" applyFont="1" applyFill="1" applyBorder="1" applyAlignment="1">
      <alignment horizontal="right" vertical="center" wrapText="1"/>
    </xf>
    <xf numFmtId="10" fontId="8" fillId="0" borderId="0" xfId="8" applyNumberFormat="1" applyFont="1" applyFill="1" applyBorder="1" applyAlignment="1">
      <alignment horizontal="right" vertical="center" wrapText="1"/>
    </xf>
    <xf numFmtId="164" fontId="120" fillId="0" borderId="0" xfId="8" applyNumberFormat="1" applyFont="1" applyFill="1" applyBorder="1" applyAlignment="1">
      <alignment horizontal="center" vertical="center" wrapText="1"/>
    </xf>
    <xf numFmtId="3" fontId="120" fillId="0" borderId="0" xfId="8" applyNumberFormat="1" applyFont="1" applyFill="1" applyBorder="1" applyAlignment="1">
      <alignment horizontal="right" vertical="center" wrapText="1"/>
    </xf>
    <xf numFmtId="10" fontId="0" fillId="0" borderId="0" xfId="0" applyNumberFormat="1"/>
    <xf numFmtId="0" fontId="121" fillId="0" borderId="0" xfId="0" applyFont="1"/>
    <xf numFmtId="0" fontId="122" fillId="0" borderId="0" xfId="0" applyFont="1"/>
    <xf numFmtId="0" fontId="121" fillId="0" borderId="0" xfId="0" applyFont="1" applyAlignment="1">
      <alignment horizontal="left"/>
    </xf>
    <xf numFmtId="0" fontId="121" fillId="0" borderId="0" xfId="0" applyFont="1" applyAlignment="1">
      <alignment horizontal="center"/>
    </xf>
    <xf numFmtId="3" fontId="0" fillId="0" borderId="0" xfId="0" applyNumberFormat="1" applyAlignment="1">
      <alignment horizontal="right" wrapText="1"/>
    </xf>
    <xf numFmtId="0" fontId="3" fillId="0" borderId="0" xfId="0" applyFont="1" applyAlignment="1">
      <alignment horizontal="left" wrapText="1"/>
    </xf>
    <xf numFmtId="44" fontId="9" fillId="0" borderId="0" xfId="0" applyNumberFormat="1" applyFont="1"/>
    <xf numFmtId="0" fontId="3" fillId="0" borderId="0" xfId="0" applyFont="1" applyAlignment="1">
      <alignment horizontal="left"/>
    </xf>
    <xf numFmtId="0" fontId="9" fillId="0" borderId="14" xfId="0" applyFont="1" applyBorder="1"/>
    <xf numFmtId="0" fontId="9" fillId="0" borderId="6" xfId="0" applyFont="1" applyBorder="1" applyAlignment="1">
      <alignment vertical="center"/>
    </xf>
    <xf numFmtId="164" fontId="113" fillId="5" borderId="29" xfId="8" applyNumberFormat="1" applyFont="1" applyFill="1" applyBorder="1" applyAlignment="1">
      <alignment horizontal="center" vertical="center" wrapText="1"/>
    </xf>
    <xf numFmtId="3" fontId="113" fillId="5" borderId="29" xfId="8" applyNumberFormat="1" applyFont="1" applyFill="1" applyBorder="1" applyAlignment="1">
      <alignment horizontal="center" vertical="center" wrapText="1"/>
    </xf>
    <xf numFmtId="3" fontId="114" fillId="5" borderId="29" xfId="8" applyNumberFormat="1" applyFont="1" applyFill="1" applyBorder="1" applyAlignment="1">
      <alignment horizontal="center" vertical="center" wrapText="1"/>
    </xf>
    <xf numFmtId="165" fontId="113" fillId="5" borderId="29" xfId="8" applyNumberFormat="1" applyFont="1" applyFill="1" applyBorder="1" applyAlignment="1">
      <alignment horizontal="center" vertical="center" wrapText="1"/>
    </xf>
    <xf numFmtId="164" fontId="8" fillId="5" borderId="29" xfId="8" applyNumberFormat="1" applyFont="1" applyFill="1" applyBorder="1" applyAlignment="1">
      <alignment horizontal="left" vertical="center"/>
    </xf>
    <xf numFmtId="164" fontId="8" fillId="5" borderId="29" xfId="8" applyNumberFormat="1" applyFont="1" applyFill="1" applyBorder="1" applyAlignment="1">
      <alignment horizontal="center" vertical="center" wrapText="1"/>
    </xf>
    <xf numFmtId="3" fontId="8" fillId="5" borderId="29" xfId="8" applyNumberFormat="1" applyFont="1" applyFill="1" applyBorder="1" applyAlignment="1">
      <alignment horizontal="right" vertical="center" wrapText="1"/>
    </xf>
    <xf numFmtId="10" fontId="8" fillId="5" borderId="29" xfId="8" applyNumberFormat="1" applyFont="1" applyFill="1" applyBorder="1" applyAlignment="1">
      <alignment horizontal="right" vertical="center" wrapText="1"/>
    </xf>
    <xf numFmtId="164" fontId="8" fillId="5" borderId="29" xfId="8" applyNumberFormat="1" applyFont="1" applyFill="1" applyBorder="1" applyAlignment="1">
      <alignment horizontal="center" vertical="top" wrapText="1"/>
    </xf>
    <xf numFmtId="164" fontId="8" fillId="6" borderId="4" xfId="1" applyNumberFormat="1" applyFont="1" applyFill="1" applyBorder="1" applyAlignment="1">
      <alignment horizontal="center" vertical="center" wrapText="1"/>
    </xf>
    <xf numFmtId="164" fontId="31" fillId="6" borderId="4" xfId="1" applyNumberFormat="1" applyFont="1" applyFill="1" applyBorder="1" applyAlignment="1">
      <alignment horizontal="right" vertical="center"/>
    </xf>
    <xf numFmtId="164" fontId="8" fillId="6" borderId="4" xfId="1" applyNumberFormat="1" applyFont="1" applyFill="1" applyBorder="1" applyAlignment="1">
      <alignment horizontal="right" vertical="center"/>
    </xf>
    <xf numFmtId="0" fontId="118" fillId="4" borderId="0" xfId="0" applyFont="1" applyFill="1" applyAlignment="1">
      <alignment vertical="center"/>
    </xf>
    <xf numFmtId="0" fontId="8" fillId="4" borderId="0" xfId="0" applyFont="1" applyFill="1" applyAlignment="1">
      <alignment horizontal="center" vertical="top" wrapText="1"/>
    </xf>
    <xf numFmtId="3" fontId="8" fillId="4" borderId="0" xfId="0" applyNumberFormat="1" applyFont="1" applyFill="1" applyAlignment="1">
      <alignment horizontal="right" vertical="center" wrapText="1"/>
    </xf>
    <xf numFmtId="10" fontId="8" fillId="4" borderId="0" xfId="0" applyNumberFormat="1" applyFont="1" applyFill="1" applyAlignment="1">
      <alignment horizontal="right" vertical="center" wrapText="1"/>
    </xf>
    <xf numFmtId="0" fontId="8" fillId="4" borderId="0" xfId="0" applyFont="1" applyFill="1" applyAlignment="1">
      <alignment vertical="center"/>
    </xf>
    <xf numFmtId="3" fontId="118" fillId="4" borderId="0" xfId="8" applyNumberFormat="1" applyFont="1" applyFill="1" applyAlignment="1">
      <alignment horizontal="right" vertical="center" wrapText="1"/>
    </xf>
    <xf numFmtId="10" fontId="118" fillId="4" borderId="0" xfId="8" applyNumberFormat="1" applyFont="1" applyFill="1" applyAlignment="1">
      <alignment horizontal="right" vertical="center" wrapText="1"/>
    </xf>
    <xf numFmtId="0" fontId="8" fillId="0" borderId="0" xfId="0" applyFont="1" applyBorder="1" applyAlignment="1">
      <alignment horizontal="left" vertical="top"/>
    </xf>
    <xf numFmtId="0" fontId="8" fillId="0" borderId="0" xfId="0" applyFont="1" applyBorder="1" applyAlignment="1">
      <alignment horizontal="left" vertical="top" wrapText="1"/>
    </xf>
    <xf numFmtId="41" fontId="91" fillId="0" borderId="5" xfId="0" applyNumberFormat="1" applyFont="1" applyBorder="1"/>
    <xf numFmtId="41" fontId="93" fillId="0" borderId="6" xfId="0" applyNumberFormat="1" applyFont="1" applyBorder="1"/>
    <xf numFmtId="41" fontId="93" fillId="0" borderId="8" xfId="0" applyNumberFormat="1" applyFont="1" applyBorder="1"/>
    <xf numFmtId="41" fontId="93" fillId="0" borderId="9" xfId="0" applyNumberFormat="1" applyFont="1" applyBorder="1"/>
    <xf numFmtId="41" fontId="91" fillId="0" borderId="0" xfId="0" applyNumberFormat="1" applyFont="1"/>
    <xf numFmtId="41" fontId="93" fillId="0" borderId="11" xfId="0" applyNumberFormat="1" applyFont="1" applyBorder="1"/>
    <xf numFmtId="41" fontId="91" fillId="0" borderId="13" xfId="0" applyNumberFormat="1" applyFont="1" applyBorder="1"/>
    <xf numFmtId="41" fontId="93" fillId="0" borderId="14" xfId="0" applyNumberFormat="1" applyFont="1" applyBorder="1"/>
    <xf numFmtId="41" fontId="93" fillId="0" borderId="16" xfId="0" applyNumberFormat="1" applyFont="1" applyBorder="1"/>
    <xf numFmtId="41" fontId="93" fillId="0" borderId="7" xfId="0" applyNumberFormat="1" applyFont="1" applyBorder="1"/>
    <xf numFmtId="3" fontId="71" fillId="0" borderId="10" xfId="0" applyNumberFormat="1" applyFont="1" applyBorder="1"/>
    <xf numFmtId="0" fontId="13" fillId="0" borderId="0" xfId="0" applyFont="1"/>
    <xf numFmtId="0" fontId="13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164" fontId="6" fillId="0" borderId="0" xfId="0" applyNumberFormat="1" applyFont="1"/>
    <xf numFmtId="164" fontId="5" fillId="0" borderId="0" xfId="0" applyNumberFormat="1" applyFont="1"/>
    <xf numFmtId="0" fontId="60" fillId="0" borderId="0" xfId="0" applyFont="1" applyAlignment="1">
      <alignment horizontal="center"/>
    </xf>
    <xf numFmtId="0" fontId="61" fillId="0" borderId="0" xfId="0" applyFont="1"/>
    <xf numFmtId="164" fontId="0" fillId="0" borderId="0" xfId="0" applyNumberFormat="1"/>
    <xf numFmtId="164" fontId="61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44" fontId="61" fillId="0" borderId="0" xfId="2" applyFont="1" applyBorder="1"/>
    <xf numFmtId="44" fontId="61" fillId="0" borderId="0" xfId="2" applyFont="1"/>
    <xf numFmtId="164" fontId="5" fillId="0" borderId="30" xfId="0" applyNumberFormat="1" applyFont="1" applyBorder="1"/>
    <xf numFmtId="164" fontId="5" fillId="0" borderId="2" xfId="0" applyNumberFormat="1" applyFont="1" applyBorder="1"/>
    <xf numFmtId="43" fontId="3" fillId="0" borderId="10" xfId="0" applyNumberFormat="1" applyFont="1" applyBorder="1"/>
    <xf numFmtId="41" fontId="93" fillId="0" borderId="15" xfId="0" applyNumberFormat="1" applyFont="1" applyBorder="1"/>
    <xf numFmtId="43" fontId="124" fillId="0" borderId="4" xfId="1" applyFont="1" applyBorder="1" applyAlignment="1">
      <alignment horizontal="center" vertical="center" wrapText="1"/>
    </xf>
    <xf numFmtId="0" fontId="8" fillId="3" borderId="0" xfId="4" applyNumberFormat="1" applyFont="1" applyFill="1" applyAlignment="1">
      <alignment horizontal="centerContinuous" vertical="center"/>
    </xf>
    <xf numFmtId="165" fontId="8" fillId="2" borderId="35" xfId="1" applyNumberFormat="1" applyFont="1" applyFill="1" applyBorder="1" applyAlignment="1">
      <alignment horizontal="center" vertical="center" wrapText="1"/>
    </xf>
    <xf numFmtId="0" fontId="8" fillId="3" borderId="17" xfId="4" applyNumberFormat="1" applyFont="1" applyFill="1" applyBorder="1" applyAlignment="1">
      <alignment horizontal="centerContinuous" vertical="center"/>
    </xf>
    <xf numFmtId="0" fontId="8" fillId="3" borderId="34" xfId="4" applyNumberFormat="1" applyFont="1" applyFill="1" applyBorder="1" applyAlignment="1">
      <alignment horizontal="centerContinuous" vertical="center"/>
    </xf>
    <xf numFmtId="0" fontId="8" fillId="3" borderId="18" xfId="4" applyNumberFormat="1" applyFont="1" applyFill="1" applyBorder="1" applyAlignment="1">
      <alignment horizontal="centerContinuous" vertical="center"/>
    </xf>
    <xf numFmtId="0" fontId="125" fillId="3" borderId="17" xfId="0" applyFont="1" applyFill="1" applyBorder="1" applyAlignment="1">
      <alignment horizontal="left" vertical="top"/>
    </xf>
    <xf numFmtId="0" fontId="8" fillId="3" borderId="0" xfId="0" applyFont="1" applyFill="1" applyAlignment="1">
      <alignment vertical="top" wrapText="1"/>
    </xf>
    <xf numFmtId="0" fontId="8" fillId="3" borderId="10" xfId="0" applyFont="1" applyFill="1" applyBorder="1" applyAlignment="1">
      <alignment vertical="top"/>
    </xf>
    <xf numFmtId="167" fontId="10" fillId="3" borderId="10" xfId="1" applyNumberFormat="1" applyFont="1" applyFill="1" applyBorder="1" applyAlignment="1" applyProtection="1">
      <alignment vertical="top"/>
      <protection locked="0"/>
    </xf>
    <xf numFmtId="0" fontId="10" fillId="3" borderId="10" xfId="0" applyFont="1" applyFill="1" applyBorder="1" applyAlignment="1" applyProtection="1">
      <alignment vertical="top"/>
      <protection locked="0"/>
    </xf>
    <xf numFmtId="0" fontId="3" fillId="3" borderId="10" xfId="0" applyFont="1" applyFill="1" applyBorder="1" applyAlignment="1" applyProtection="1">
      <alignment vertical="top"/>
      <protection locked="0"/>
    </xf>
    <xf numFmtId="0" fontId="125" fillId="3" borderId="18" xfId="0" applyFont="1" applyFill="1" applyBorder="1" applyAlignment="1" applyProtection="1">
      <alignment horizontal="left" vertical="top"/>
      <protection locked="0"/>
    </xf>
    <xf numFmtId="0" fontId="8" fillId="3" borderId="36" xfId="0" applyFont="1" applyFill="1" applyBorder="1" applyAlignment="1">
      <alignment vertical="top"/>
    </xf>
    <xf numFmtId="0" fontId="8" fillId="3" borderId="37" xfId="0" applyFont="1" applyFill="1" applyBorder="1" applyAlignment="1">
      <alignment vertical="top"/>
    </xf>
    <xf numFmtId="3" fontId="9" fillId="3" borderId="38" xfId="0" applyNumberFormat="1" applyFont="1" applyFill="1" applyBorder="1" applyAlignment="1">
      <alignment horizontal="right" vertical="top"/>
    </xf>
    <xf numFmtId="3" fontId="9" fillId="3" borderId="38" xfId="0" applyNumberFormat="1" applyFont="1" applyFill="1" applyBorder="1" applyAlignment="1" applyProtection="1">
      <alignment horizontal="right" vertical="top"/>
      <protection locked="0"/>
    </xf>
    <xf numFmtId="3" fontId="9" fillId="3" borderId="39" xfId="0" applyNumberFormat="1" applyFont="1" applyFill="1" applyBorder="1" applyAlignment="1">
      <alignment horizontal="right" vertical="top"/>
    </xf>
    <xf numFmtId="0" fontId="9" fillId="0" borderId="17" xfId="0" applyFont="1" applyBorder="1" applyAlignment="1">
      <alignment horizontal="left" vertical="top" wrapText="1"/>
    </xf>
    <xf numFmtId="3" fontId="3" fillId="0" borderId="10" xfId="0" applyNumberFormat="1" applyFont="1" applyBorder="1" applyAlignment="1">
      <alignment horizontal="right" vertical="top"/>
    </xf>
    <xf numFmtId="3" fontId="3" fillId="0" borderId="18" xfId="0" applyNumberFormat="1" applyFont="1" applyBorder="1" applyAlignment="1">
      <alignment horizontal="right" vertical="top"/>
    </xf>
    <xf numFmtId="3" fontId="9" fillId="0" borderId="10" xfId="0" applyNumberFormat="1" applyFont="1" applyBorder="1" applyAlignment="1">
      <alignment horizontal="right" vertical="top"/>
    </xf>
    <xf numFmtId="3" fontId="9" fillId="0" borderId="18" xfId="0" applyNumberFormat="1" applyFont="1" applyBorder="1" applyAlignment="1">
      <alignment horizontal="right" vertical="top"/>
    </xf>
    <xf numFmtId="0" fontId="3" fillId="0" borderId="17" xfId="0" applyFont="1" applyBorder="1"/>
    <xf numFmtId="0" fontId="10" fillId="0" borderId="0" xfId="0" applyFont="1" applyAlignment="1">
      <alignment vertical="top"/>
    </xf>
    <xf numFmtId="3" fontId="3" fillId="0" borderId="10" xfId="0" applyNumberFormat="1" applyFont="1" applyBorder="1" applyAlignment="1" applyProtection="1">
      <alignment horizontal="right" vertical="top"/>
      <protection locked="0"/>
    </xf>
    <xf numFmtId="0" fontId="3" fillId="0" borderId="0" xfId="0" applyFont="1" applyAlignment="1">
      <alignment horizontal="left" vertical="top"/>
    </xf>
    <xf numFmtId="0" fontId="9" fillId="0" borderId="17" xfId="0" applyFont="1" applyBorder="1"/>
    <xf numFmtId="0" fontId="9" fillId="0" borderId="17" xfId="0" applyFont="1" applyBorder="1" applyAlignment="1">
      <alignment horizontal="left" vertical="top"/>
    </xf>
    <xf numFmtId="3" fontId="9" fillId="0" borderId="38" xfId="0" applyNumberFormat="1" applyFont="1" applyBorder="1" applyAlignment="1">
      <alignment horizontal="right" vertical="top"/>
    </xf>
    <xf numFmtId="3" fontId="9" fillId="0" borderId="39" xfId="0" applyNumberFormat="1" applyFont="1" applyBorder="1" applyAlignment="1">
      <alignment horizontal="right" vertical="top"/>
    </xf>
    <xf numFmtId="0" fontId="8" fillId="0" borderId="17" xfId="0" applyFont="1" applyBorder="1" applyAlignment="1">
      <alignment vertical="top"/>
    </xf>
    <xf numFmtId="0" fontId="10" fillId="0" borderId="10" xfId="0" applyFont="1" applyBorder="1" applyAlignment="1">
      <alignment vertical="top"/>
    </xf>
    <xf numFmtId="0" fontId="10" fillId="0" borderId="10" xfId="0" applyFont="1" applyBorder="1" applyAlignment="1">
      <alignment horizontal="left" vertical="top"/>
    </xf>
    <xf numFmtId="0" fontId="3" fillId="0" borderId="17" xfId="0" applyFont="1" applyBorder="1" applyAlignment="1">
      <alignment horizontal="left" vertical="top"/>
    </xf>
    <xf numFmtId="0" fontId="10" fillId="0" borderId="0" xfId="0" applyFont="1" applyAlignment="1">
      <alignment horizontal="left" vertical="top" wrapText="1"/>
    </xf>
    <xf numFmtId="0" fontId="9" fillId="0" borderId="17" xfId="0" applyFont="1" applyBorder="1" applyAlignment="1">
      <alignment horizontal="left" wrapText="1"/>
    </xf>
    <xf numFmtId="0" fontId="9" fillId="0" borderId="0" xfId="0" applyFont="1" applyAlignment="1">
      <alignment horizontal="left" wrapText="1"/>
    </xf>
    <xf numFmtId="3" fontId="9" fillId="0" borderId="31" xfId="0" applyNumberFormat="1" applyFont="1" applyBorder="1" applyAlignment="1">
      <alignment horizontal="right" vertical="top"/>
    </xf>
    <xf numFmtId="3" fontId="9" fillId="0" borderId="21" xfId="0" applyNumberFormat="1" applyFont="1" applyBorder="1" applyAlignment="1">
      <alignment horizontal="right" vertical="top"/>
    </xf>
    <xf numFmtId="3" fontId="9" fillId="0" borderId="0" xfId="0" applyNumberFormat="1" applyFont="1" applyBorder="1" applyAlignment="1">
      <alignment horizontal="right" vertical="top"/>
    </xf>
    <xf numFmtId="41" fontId="98" fillId="0" borderId="0" xfId="0" applyNumberFormat="1" applyFont="1" applyAlignment="1">
      <alignment horizontal="center"/>
    </xf>
    <xf numFmtId="41" fontId="126" fillId="0" borderId="0" xfId="0" applyNumberFormat="1" applyFont="1" applyAlignment="1">
      <alignment horizontal="center" wrapText="1"/>
    </xf>
    <xf numFmtId="0" fontId="97" fillId="0" borderId="0" xfId="0" applyFont="1" applyAlignment="1">
      <alignment horizontal="left"/>
    </xf>
    <xf numFmtId="0" fontId="93" fillId="0" borderId="0" xfId="0" applyFont="1"/>
    <xf numFmtId="0" fontId="28" fillId="0" borderId="0" xfId="0" applyFont="1" applyAlignment="1">
      <alignment horizontal="center"/>
    </xf>
    <xf numFmtId="0" fontId="10" fillId="0" borderId="4" xfId="0" applyFont="1" applyBorder="1" applyAlignment="1">
      <alignment horizontal="justify" vertical="center" wrapText="1"/>
    </xf>
    <xf numFmtId="0" fontId="31" fillId="0" borderId="0" xfId="0" applyFont="1" applyAlignment="1">
      <alignment horizontal="center" vertical="top" wrapText="1"/>
    </xf>
    <xf numFmtId="0" fontId="58" fillId="0" borderId="0" xfId="0" applyFont="1" applyAlignment="1">
      <alignment horizontal="center" vertical="center" wrapText="1"/>
    </xf>
    <xf numFmtId="0" fontId="58" fillId="0" borderId="0" xfId="0" applyFont="1" applyAlignment="1">
      <alignment horizontal="center" vertical="top" wrapText="1"/>
    </xf>
    <xf numFmtId="0" fontId="23" fillId="0" borderId="4" xfId="0" applyFont="1" applyBorder="1" applyAlignment="1">
      <alignment horizontal="center" vertical="center" wrapText="1"/>
    </xf>
    <xf numFmtId="0" fontId="130" fillId="0" borderId="24" xfId="0" applyFont="1" applyBorder="1"/>
    <xf numFmtId="41" fontId="29" fillId="0" borderId="24" xfId="1" applyNumberFormat="1" applyFont="1" applyBorder="1"/>
    <xf numFmtId="41" fontId="29" fillId="0" borderId="25" xfId="1" applyNumberFormat="1" applyFont="1" applyBorder="1"/>
    <xf numFmtId="3" fontId="130" fillId="0" borderId="24" xfId="1" applyNumberFormat="1" applyFont="1" applyBorder="1"/>
    <xf numFmtId="41" fontId="130" fillId="0" borderId="24" xfId="1" applyNumberFormat="1" applyFont="1" applyBorder="1"/>
    <xf numFmtId="41" fontId="130" fillId="0" borderId="25" xfId="1" applyNumberFormat="1" applyFont="1" applyBorder="1"/>
    <xf numFmtId="0" fontId="59" fillId="0" borderId="40" xfId="0" quotePrefix="1" applyFont="1" applyBorder="1" applyAlignment="1">
      <alignment horizontal="center" vertical="center" wrapText="1"/>
    </xf>
    <xf numFmtId="0" fontId="130" fillId="0" borderId="40" xfId="0" applyFont="1" applyBorder="1" applyAlignment="1">
      <alignment vertical="top" wrapText="1"/>
    </xf>
    <xf numFmtId="3" fontId="130" fillId="0" borderId="40" xfId="1" applyNumberFormat="1" applyFont="1" applyBorder="1"/>
    <xf numFmtId="41" fontId="130" fillId="0" borderId="40" xfId="1" applyNumberFormat="1" applyFont="1" applyBorder="1"/>
    <xf numFmtId="41" fontId="130" fillId="0" borderId="40" xfId="1" applyNumberFormat="1" applyFont="1" applyFill="1" applyBorder="1"/>
    <xf numFmtId="0" fontId="11" fillId="0" borderId="31" xfId="0" quotePrefix="1" applyFont="1" applyBorder="1" applyAlignment="1">
      <alignment horizontal="center" vertical="center" wrapText="1"/>
    </xf>
    <xf numFmtId="0" fontId="11" fillId="0" borderId="11" xfId="0" applyFont="1" applyBorder="1" applyAlignment="1">
      <alignment vertical="top" wrapText="1"/>
    </xf>
    <xf numFmtId="3" fontId="130" fillId="0" borderId="10" xfId="1" applyNumberFormat="1" applyFont="1" applyBorder="1"/>
    <xf numFmtId="41" fontId="130" fillId="0" borderId="10" xfId="1" applyNumberFormat="1" applyFont="1" applyBorder="1"/>
    <xf numFmtId="41" fontId="130" fillId="0" borderId="10" xfId="1" applyNumberFormat="1" applyFont="1" applyFill="1" applyBorder="1"/>
    <xf numFmtId="41" fontId="130" fillId="0" borderId="41" xfId="1" applyNumberFormat="1" applyFont="1" applyBorder="1"/>
    <xf numFmtId="3" fontId="57" fillId="0" borderId="24" xfId="0" applyNumberFormat="1" applyFont="1" applyBorder="1"/>
    <xf numFmtId="41" fontId="57" fillId="0" borderId="24" xfId="0" applyNumberFormat="1" applyFont="1" applyBorder="1"/>
    <xf numFmtId="41" fontId="57" fillId="0" borderId="25" xfId="0" applyNumberFormat="1" applyFont="1" applyBorder="1"/>
    <xf numFmtId="41" fontId="19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8" fillId="0" borderId="22" xfId="0" quotePrefix="1" applyFont="1" applyBorder="1" applyAlignment="1">
      <alignment horizontal="center"/>
    </xf>
    <xf numFmtId="0" fontId="58" fillId="0" borderId="22" xfId="0" quotePrefix="1" applyFont="1" applyBorder="1" applyAlignment="1">
      <alignment horizontal="center" vertical="center" wrapText="1"/>
    </xf>
    <xf numFmtId="41" fontId="135" fillId="0" borderId="0" xfId="0" applyNumberFormat="1" applyFont="1"/>
    <xf numFmtId="41" fontId="132" fillId="0" borderId="0" xfId="0" applyNumberFormat="1" applyFont="1"/>
    <xf numFmtId="41" fontId="137" fillId="0" borderId="0" xfId="0" applyNumberFormat="1" applyFont="1" applyAlignment="1">
      <alignment horizontal="center" vertical="center"/>
    </xf>
    <xf numFmtId="0" fontId="139" fillId="0" borderId="0" xfId="0" applyFont="1" applyAlignment="1">
      <alignment horizontal="center" vertical="center"/>
    </xf>
    <xf numFmtId="0" fontId="139" fillId="0" borderId="0" xfId="0" applyFont="1" applyAlignment="1">
      <alignment vertical="center" wrapText="1"/>
    </xf>
    <xf numFmtId="0" fontId="136" fillId="0" borderId="0" xfId="0" applyFont="1" applyAlignment="1">
      <alignment horizontal="center" vertical="center" wrapText="1"/>
    </xf>
    <xf numFmtId="0" fontId="139" fillId="0" borderId="0" xfId="0" applyFont="1" applyAlignment="1">
      <alignment horizontal="center" wrapText="1"/>
    </xf>
    <xf numFmtId="3" fontId="137" fillId="0" borderId="0" xfId="0" applyNumberFormat="1" applyFont="1" applyAlignment="1">
      <alignment horizontal="center" wrapText="1"/>
    </xf>
    <xf numFmtId="43" fontId="67" fillId="0" borderId="0" xfId="6" applyFont="1" applyFill="1" applyBorder="1" applyAlignment="1">
      <alignment vertical="center"/>
    </xf>
    <xf numFmtId="0" fontId="96" fillId="0" borderId="0" xfId="0" applyFont="1" applyAlignment="1"/>
    <xf numFmtId="0" fontId="23" fillId="0" borderId="0" xfId="0" applyFont="1" applyAlignment="1">
      <alignment horizontal="center"/>
    </xf>
    <xf numFmtId="0" fontId="104" fillId="3" borderId="18" xfId="0" applyFont="1" applyFill="1" applyBorder="1" applyAlignment="1">
      <alignment horizontal="center" vertical="center" wrapText="1"/>
    </xf>
    <xf numFmtId="0" fontId="16" fillId="0" borderId="26" xfId="0" applyFont="1" applyBorder="1" applyAlignment="1" applyProtection="1">
      <alignment horizontal="justify" vertical="center" wrapText="1"/>
      <protection locked="0"/>
    </xf>
    <xf numFmtId="0" fontId="16" fillId="0" borderId="27" xfId="0" applyFont="1" applyBorder="1" applyAlignment="1" applyProtection="1">
      <alignment horizontal="center" vertical="center" wrapText="1"/>
      <protection locked="0"/>
    </xf>
    <xf numFmtId="0" fontId="16" fillId="0" borderId="28" xfId="0" applyFont="1" applyBorder="1" applyAlignment="1" applyProtection="1">
      <alignment horizontal="left" vertical="center" wrapText="1"/>
      <protection locked="0"/>
    </xf>
    <xf numFmtId="0" fontId="16" fillId="0" borderId="17" xfId="0" applyFont="1" applyBorder="1" applyAlignment="1" applyProtection="1">
      <alignment horizontal="justify" vertical="center" wrapText="1"/>
      <protection locked="0"/>
    </xf>
    <xf numFmtId="0" fontId="16" fillId="0" borderId="0" xfId="0" applyFont="1" applyAlignment="1" applyProtection="1">
      <alignment horizontal="center" vertical="center" wrapText="1"/>
      <protection locked="0"/>
    </xf>
    <xf numFmtId="0" fontId="16" fillId="0" borderId="18" xfId="0" applyFont="1" applyBorder="1" applyAlignment="1" applyProtection="1">
      <alignment horizontal="left" vertical="center" wrapText="1"/>
      <protection locked="0"/>
    </xf>
    <xf numFmtId="0" fontId="16" fillId="0" borderId="19" xfId="0" applyFont="1" applyBorder="1" applyAlignment="1" applyProtection="1">
      <alignment horizontal="justify" vertical="center" wrapText="1"/>
      <protection locked="0"/>
    </xf>
    <xf numFmtId="0" fontId="16" fillId="0" borderId="20" xfId="0" applyFont="1" applyBorder="1" applyAlignment="1" applyProtection="1">
      <alignment horizontal="center" vertical="center" wrapText="1"/>
      <protection locked="0"/>
    </xf>
    <xf numFmtId="0" fontId="16" fillId="0" borderId="21" xfId="0" applyFont="1" applyBorder="1" applyAlignment="1" applyProtection="1">
      <alignment horizontal="left" vertical="center" wrapText="1"/>
      <protection locked="0"/>
    </xf>
    <xf numFmtId="0" fontId="18" fillId="0" borderId="0" xfId="0" applyFont="1"/>
    <xf numFmtId="3" fontId="19" fillId="0" borderId="0" xfId="2" applyNumberFormat="1" applyFont="1" applyFill="1" applyBorder="1" applyAlignment="1">
      <alignment horizontal="left"/>
    </xf>
    <xf numFmtId="3" fontId="19" fillId="0" borderId="0" xfId="0" applyNumberFormat="1" applyFont="1" applyAlignment="1">
      <alignment horizontal="left"/>
    </xf>
    <xf numFmtId="3" fontId="19" fillId="0" borderId="0" xfId="2" applyNumberFormat="1" applyFont="1" applyBorder="1" applyAlignment="1">
      <alignment horizontal="left"/>
    </xf>
    <xf numFmtId="0" fontId="110" fillId="0" borderId="0" xfId="0" applyFont="1"/>
    <xf numFmtId="0" fontId="21" fillId="0" borderId="0" xfId="0" applyFont="1" applyAlignment="1">
      <alignment horizontal="center"/>
    </xf>
    <xf numFmtId="165" fontId="21" fillId="0" borderId="0" xfId="1" applyNumberFormat="1" applyFont="1" applyFill="1" applyBorder="1" applyAlignment="1" applyProtection="1">
      <alignment vertical="center"/>
    </xf>
    <xf numFmtId="0" fontId="104" fillId="3" borderId="44" xfId="0" applyFont="1" applyFill="1" applyBorder="1" applyAlignment="1">
      <alignment horizontal="center" vertical="center" wrapText="1"/>
    </xf>
    <xf numFmtId="0" fontId="104" fillId="3" borderId="34" xfId="0" applyFont="1" applyFill="1" applyBorder="1" applyAlignment="1">
      <alignment horizontal="center" vertical="center"/>
    </xf>
    <xf numFmtId="0" fontId="104" fillId="3" borderId="28" xfId="0" applyFont="1" applyFill="1" applyBorder="1" applyAlignment="1">
      <alignment horizontal="center" vertical="center"/>
    </xf>
    <xf numFmtId="4" fontId="105" fillId="0" borderId="0" xfId="0" applyNumberFormat="1" applyFont="1"/>
    <xf numFmtId="0" fontId="16" fillId="3" borderId="45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46" xfId="0" applyFont="1" applyFill="1" applyBorder="1" applyAlignment="1">
      <alignment horizontal="center" vertical="center"/>
    </xf>
    <xf numFmtId="0" fontId="16" fillId="0" borderId="47" xfId="0" applyFont="1" applyBorder="1" applyAlignment="1" applyProtection="1">
      <alignment horizontal="justify" vertical="center" wrapText="1"/>
      <protection locked="0"/>
    </xf>
    <xf numFmtId="0" fontId="103" fillId="0" borderId="7" xfId="0" applyFont="1" applyBorder="1" applyAlignment="1" applyProtection="1">
      <alignment horizontal="left" vertical="center" wrapText="1"/>
      <protection locked="0"/>
    </xf>
    <xf numFmtId="4" fontId="104" fillId="0" borderId="48" xfId="0" applyNumberFormat="1" applyFont="1" applyBorder="1" applyAlignment="1" applyProtection="1">
      <alignment horizontal="right" vertical="center" wrapText="1"/>
      <protection locked="0"/>
    </xf>
    <xf numFmtId="0" fontId="16" fillId="0" borderId="45" xfId="0" applyFont="1" applyBorder="1" applyAlignment="1" applyProtection="1">
      <alignment horizontal="justify" vertical="center" wrapText="1"/>
      <protection locked="0"/>
    </xf>
    <xf numFmtId="0" fontId="103" fillId="0" borderId="10" xfId="0" applyFont="1" applyBorder="1" applyAlignment="1" applyProtection="1">
      <alignment horizontal="left" vertical="center" wrapText="1"/>
      <protection locked="0"/>
    </xf>
    <xf numFmtId="4" fontId="104" fillId="0" borderId="18" xfId="0" applyNumberFormat="1" applyFont="1" applyBorder="1" applyAlignment="1" applyProtection="1">
      <alignment horizontal="right" vertical="center" wrapText="1"/>
      <protection locked="0"/>
    </xf>
    <xf numFmtId="0" fontId="103" fillId="0" borderId="45" xfId="0" applyFont="1" applyBorder="1" applyAlignment="1" applyProtection="1">
      <alignment vertical="center" wrapText="1"/>
      <protection locked="0"/>
    </xf>
    <xf numFmtId="4" fontId="103" fillId="0" borderId="18" xfId="0" applyNumberFormat="1" applyFont="1" applyBorder="1" applyAlignment="1" applyProtection="1">
      <alignment vertical="center" wrapText="1"/>
      <protection locked="0"/>
    </xf>
    <xf numFmtId="0" fontId="103" fillId="0" borderId="45" xfId="0" applyFont="1" applyBorder="1" applyAlignment="1" applyProtection="1">
      <alignment horizontal="justify" vertical="center" wrapText="1"/>
      <protection locked="0"/>
    </xf>
    <xf numFmtId="0" fontId="103" fillId="0" borderId="45" xfId="0" applyFont="1" applyBorder="1"/>
    <xf numFmtId="0" fontId="103" fillId="0" borderId="10" xfId="0" applyFont="1" applyBorder="1" applyAlignment="1">
      <alignment horizontal="left"/>
    </xf>
    <xf numFmtId="0" fontId="61" fillId="0" borderId="45" xfId="0" applyFont="1" applyBorder="1" applyAlignment="1" applyProtection="1">
      <alignment vertical="center" wrapText="1"/>
      <protection locked="0"/>
    </xf>
    <xf numFmtId="0" fontId="61" fillId="0" borderId="18" xfId="0" applyFont="1" applyBorder="1" applyAlignment="1" applyProtection="1">
      <alignment vertical="center" wrapText="1"/>
      <protection locked="0"/>
    </xf>
    <xf numFmtId="4" fontId="161" fillId="0" borderId="18" xfId="0" applyNumberFormat="1" applyFont="1" applyBorder="1" applyAlignment="1" applyProtection="1">
      <alignment horizontal="right" vertical="center" wrapText="1"/>
      <protection locked="0"/>
    </xf>
    <xf numFmtId="4" fontId="103" fillId="0" borderId="18" xfId="0" applyNumberFormat="1" applyFont="1" applyBorder="1" applyAlignment="1" applyProtection="1">
      <alignment horizontal="right" vertical="center" wrapText="1"/>
      <protection locked="0"/>
    </xf>
    <xf numFmtId="0" fontId="103" fillId="0" borderId="45" xfId="0" applyFont="1" applyBorder="1" applyAlignment="1">
      <alignment horizontal="left"/>
    </xf>
    <xf numFmtId="0" fontId="103" fillId="0" borderId="10" xfId="0" applyFont="1" applyBorder="1"/>
    <xf numFmtId="4" fontId="103" fillId="0" borderId="18" xfId="0" applyNumberFormat="1" applyFont="1" applyBorder="1"/>
    <xf numFmtId="0" fontId="0" fillId="0" borderId="49" xfId="0" applyBorder="1"/>
    <xf numFmtId="0" fontId="0" fillId="0" borderId="31" xfId="0" applyBorder="1"/>
    <xf numFmtId="0" fontId="0" fillId="0" borderId="21" xfId="0" applyBorder="1"/>
    <xf numFmtId="0" fontId="58" fillId="0" borderId="0" xfId="0" applyFont="1" applyAlignment="1">
      <alignment horizontal="left"/>
    </xf>
    <xf numFmtId="0" fontId="59" fillId="0" borderId="0" xfId="0" applyFont="1" applyAlignment="1">
      <alignment horizontal="left"/>
    </xf>
    <xf numFmtId="0" fontId="148" fillId="0" borderId="0" xfId="0" applyFont="1" applyAlignment="1">
      <alignment horizontal="center"/>
    </xf>
    <xf numFmtId="0" fontId="147" fillId="0" borderId="0" xfId="0" applyFont="1" applyAlignment="1">
      <alignment horizontal="center"/>
    </xf>
    <xf numFmtId="0" fontId="147" fillId="0" borderId="0" xfId="0" applyFont="1" applyAlignment="1">
      <alignment horizontal="center" vertical="center"/>
    </xf>
    <xf numFmtId="0" fontId="131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43" fillId="0" borderId="0" xfId="0" applyFont="1" applyAlignment="1">
      <alignment horizontal="center" wrapText="1"/>
    </xf>
    <xf numFmtId="41" fontId="3" fillId="0" borderId="0" xfId="0" applyNumberFormat="1" applyFont="1" applyAlignment="1">
      <alignment horizontal="left" wrapText="1"/>
    </xf>
    <xf numFmtId="41" fontId="3" fillId="0" borderId="11" xfId="0" applyNumberFormat="1" applyFont="1" applyBorder="1" applyAlignment="1">
      <alignment horizontal="left" wrapText="1"/>
    </xf>
    <xf numFmtId="41" fontId="17" fillId="0" borderId="0" xfId="0" applyNumberFormat="1" applyFont="1" applyAlignment="1">
      <alignment horizontal="center" wrapText="1"/>
    </xf>
    <xf numFmtId="41" fontId="18" fillId="0" borderId="0" xfId="0" applyNumberFormat="1" applyFont="1" applyBorder="1" applyAlignment="1">
      <alignment horizontal="left"/>
    </xf>
    <xf numFmtId="41" fontId="18" fillId="0" borderId="0" xfId="0" applyNumberFormat="1" applyFont="1" applyAlignment="1">
      <alignment horizontal="left"/>
    </xf>
    <xf numFmtId="41" fontId="20" fillId="0" borderId="0" xfId="0" applyNumberFormat="1" applyFont="1" applyAlignment="1">
      <alignment horizontal="left"/>
    </xf>
    <xf numFmtId="41" fontId="9" fillId="0" borderId="0" xfId="0" applyNumberFormat="1" applyFont="1" applyAlignment="1">
      <alignment horizontal="left" wrapText="1"/>
    </xf>
    <xf numFmtId="41" fontId="9" fillId="0" borderId="11" xfId="0" applyNumberFormat="1" applyFont="1" applyBorder="1" applyAlignment="1">
      <alignment horizontal="left" wrapText="1"/>
    </xf>
    <xf numFmtId="41" fontId="145" fillId="0" borderId="0" xfId="0" applyNumberFormat="1" applyFont="1" applyAlignment="1">
      <alignment horizontal="center" vertical="top"/>
    </xf>
    <xf numFmtId="41" fontId="145" fillId="0" borderId="0" xfId="0" applyNumberFormat="1" applyFont="1" applyAlignment="1">
      <alignment horizontal="center"/>
    </xf>
    <xf numFmtId="41" fontId="132" fillId="0" borderId="0" xfId="0" applyNumberFormat="1" applyFont="1" applyAlignment="1">
      <alignment horizontal="center"/>
    </xf>
    <xf numFmtId="41" fontId="104" fillId="0" borderId="0" xfId="0" applyNumberFormat="1" applyFont="1" applyAlignment="1">
      <alignment horizontal="center"/>
    </xf>
    <xf numFmtId="41" fontId="9" fillId="2" borderId="1" xfId="0" applyNumberFormat="1" applyFont="1" applyFill="1" applyBorder="1" applyAlignment="1">
      <alignment horizontal="center"/>
    </xf>
    <xf numFmtId="41" fontId="9" fillId="2" borderId="2" xfId="0" applyNumberFormat="1" applyFont="1" applyFill="1" applyBorder="1" applyAlignment="1">
      <alignment horizontal="center"/>
    </xf>
    <xf numFmtId="41" fontId="9" fillId="2" borderId="3" xfId="0" applyNumberFormat="1" applyFont="1" applyFill="1" applyBorder="1" applyAlignment="1">
      <alignment horizontal="center"/>
    </xf>
    <xf numFmtId="41" fontId="97" fillId="0" borderId="0" xfId="0" applyNumberFormat="1" applyFont="1" applyAlignment="1">
      <alignment horizontal="left" wrapText="1"/>
    </xf>
    <xf numFmtId="41" fontId="97" fillId="0" borderId="11" xfId="0" applyNumberFormat="1" applyFont="1" applyBorder="1" applyAlignment="1">
      <alignment horizontal="left" wrapText="1"/>
    </xf>
    <xf numFmtId="41" fontId="126" fillId="0" borderId="0" xfId="0" applyNumberFormat="1" applyFont="1" applyAlignment="1">
      <alignment horizontal="center" wrapText="1"/>
    </xf>
    <xf numFmtId="41" fontId="21" fillId="0" borderId="0" xfId="0" applyNumberFormat="1" applyFont="1" applyBorder="1" applyAlignment="1">
      <alignment horizontal="left" vertical="top" wrapText="1"/>
    </xf>
    <xf numFmtId="41" fontId="98" fillId="0" borderId="0" xfId="0" applyNumberFormat="1" applyFont="1" applyAlignment="1">
      <alignment horizontal="left" wrapText="1"/>
    </xf>
    <xf numFmtId="41" fontId="10" fillId="2" borderId="1" xfId="0" applyNumberFormat="1" applyFont="1" applyFill="1" applyBorder="1" applyAlignment="1">
      <alignment horizontal="center"/>
    </xf>
    <xf numFmtId="41" fontId="10" fillId="2" borderId="2" xfId="0" applyNumberFormat="1" applyFont="1" applyFill="1" applyBorder="1" applyAlignment="1">
      <alignment horizontal="center"/>
    </xf>
    <xf numFmtId="41" fontId="10" fillId="2" borderId="3" xfId="0" applyNumberFormat="1" applyFont="1" applyFill="1" applyBorder="1" applyAlignment="1">
      <alignment horizontal="center"/>
    </xf>
    <xf numFmtId="41" fontId="151" fillId="0" borderId="0" xfId="0" applyNumberFormat="1" applyFont="1" applyAlignment="1">
      <alignment horizontal="center" vertical="center" wrapText="1"/>
    </xf>
    <xf numFmtId="41" fontId="144" fillId="0" borderId="0" xfId="0" applyNumberFormat="1" applyFont="1" applyAlignment="1">
      <alignment horizontal="center" vertical="center" wrapText="1"/>
    </xf>
    <xf numFmtId="41" fontId="150" fillId="0" borderId="0" xfId="0" applyNumberFormat="1" applyFont="1" applyAlignment="1">
      <alignment horizontal="center"/>
    </xf>
    <xf numFmtId="41" fontId="134" fillId="0" borderId="0" xfId="0" applyNumberFormat="1" applyFont="1" applyAlignment="1">
      <alignment horizontal="center"/>
    </xf>
    <xf numFmtId="41" fontId="21" fillId="0" borderId="0" xfId="0" applyNumberFormat="1" applyFont="1" applyAlignment="1">
      <alignment horizontal="center"/>
    </xf>
    <xf numFmtId="0" fontId="24" fillId="0" borderId="0" xfId="0" applyFont="1" applyAlignment="1">
      <alignment horizontal="center" vertical="center" wrapText="1"/>
    </xf>
    <xf numFmtId="0" fontId="146" fillId="0" borderId="0" xfId="0" applyFont="1" applyAlignment="1">
      <alignment horizontal="center"/>
    </xf>
    <xf numFmtId="0" fontId="145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8" fillId="0" borderId="0" xfId="0" applyFont="1" applyAlignment="1">
      <alignment horizontal="center"/>
    </xf>
    <xf numFmtId="0" fontId="153" fillId="0" borderId="0" xfId="0" applyFont="1" applyAlignment="1">
      <alignment horizontal="center" vertical="center"/>
    </xf>
    <xf numFmtId="0" fontId="152" fillId="0" borderId="0" xfId="0" applyFont="1" applyAlignment="1">
      <alignment horizontal="center"/>
    </xf>
    <xf numFmtId="0" fontId="133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41" fontId="93" fillId="2" borderId="1" xfId="0" applyNumberFormat="1" applyFont="1" applyFill="1" applyBorder="1" applyAlignment="1">
      <alignment horizontal="center"/>
    </xf>
    <xf numFmtId="41" fontId="93" fillId="2" borderId="2" xfId="0" applyNumberFormat="1" applyFont="1" applyFill="1" applyBorder="1" applyAlignment="1">
      <alignment horizontal="center"/>
    </xf>
    <xf numFmtId="41" fontId="93" fillId="2" borderId="3" xfId="0" applyNumberFormat="1" applyFont="1" applyFill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151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17" xfId="0" applyFont="1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8" fillId="0" borderId="36" xfId="0" applyFont="1" applyBorder="1" applyAlignment="1">
      <alignment horizontal="left" vertical="top"/>
    </xf>
    <xf numFmtId="0" fontId="8" fillId="0" borderId="37" xfId="0" applyFont="1" applyBorder="1" applyAlignment="1">
      <alignment horizontal="left" vertical="top"/>
    </xf>
    <xf numFmtId="0" fontId="9" fillId="0" borderId="17" xfId="0" applyFont="1" applyBorder="1" applyAlignment="1">
      <alignment horizontal="left" wrapText="1"/>
    </xf>
    <xf numFmtId="0" fontId="9" fillId="0" borderId="0" xfId="0" applyFont="1" applyAlignment="1">
      <alignment horizontal="left" wrapText="1"/>
    </xf>
    <xf numFmtId="0" fontId="8" fillId="0" borderId="19" xfId="0" applyFont="1" applyBorder="1" applyAlignment="1">
      <alignment horizontal="left" vertical="top"/>
    </xf>
    <xf numFmtId="0" fontId="8" fillId="0" borderId="20" xfId="0" applyFont="1" applyBorder="1" applyAlignment="1">
      <alignment horizontal="left" vertical="top"/>
    </xf>
    <xf numFmtId="0" fontId="151" fillId="3" borderId="0" xfId="0" applyFont="1" applyFill="1" applyAlignment="1">
      <alignment horizontal="center"/>
    </xf>
    <xf numFmtId="0" fontId="150" fillId="0" borderId="0" xfId="0" applyFont="1" applyAlignment="1">
      <alignment horizontal="center"/>
    </xf>
    <xf numFmtId="0" fontId="144" fillId="3" borderId="0" xfId="0" applyFont="1" applyFill="1" applyAlignment="1">
      <alignment horizontal="center"/>
    </xf>
    <xf numFmtId="0" fontId="24" fillId="0" borderId="0" xfId="0" applyFont="1" applyAlignment="1">
      <alignment horizontal="center"/>
    </xf>
    <xf numFmtId="0" fontId="8" fillId="2" borderId="32" xfId="5" applyFont="1" applyFill="1" applyBorder="1" applyAlignment="1">
      <alignment horizontal="center" vertical="center"/>
    </xf>
    <xf numFmtId="0" fontId="8" fillId="2" borderId="33" xfId="5" applyFont="1" applyFill="1" applyBorder="1" applyAlignment="1">
      <alignment horizontal="center" vertical="center"/>
    </xf>
    <xf numFmtId="0" fontId="133" fillId="3" borderId="0" xfId="0" applyFont="1" applyFill="1" applyAlignment="1">
      <alignment horizontal="center"/>
    </xf>
    <xf numFmtId="41" fontId="9" fillId="0" borderId="5" xfId="0" applyNumberFormat="1" applyFont="1" applyBorder="1" applyAlignment="1">
      <alignment horizontal="left" wrapText="1"/>
    </xf>
    <xf numFmtId="41" fontId="9" fillId="0" borderId="8" xfId="0" applyNumberFormat="1" applyFont="1" applyBorder="1" applyAlignment="1">
      <alignment horizontal="left" wrapText="1"/>
    </xf>
    <xf numFmtId="41" fontId="9" fillId="0" borderId="9" xfId="0" applyNumberFormat="1" applyFont="1" applyBorder="1" applyAlignment="1">
      <alignment horizontal="left" wrapText="1"/>
    </xf>
    <xf numFmtId="41" fontId="9" fillId="0" borderId="1" xfId="0" applyNumberFormat="1" applyFont="1" applyBorder="1" applyAlignment="1">
      <alignment horizontal="center"/>
    </xf>
    <xf numFmtId="41" fontId="9" fillId="0" borderId="3" xfId="0" applyNumberFormat="1" applyFont="1" applyBorder="1" applyAlignment="1">
      <alignment horizontal="center"/>
    </xf>
    <xf numFmtId="41" fontId="3" fillId="0" borderId="9" xfId="0" applyNumberFormat="1" applyFont="1" applyBorder="1" applyAlignment="1">
      <alignment horizontal="left" wrapText="1"/>
    </xf>
    <xf numFmtId="41" fontId="3" fillId="0" borderId="1" xfId="0" applyNumberFormat="1" applyFont="1" applyBorder="1" applyAlignment="1">
      <alignment horizontal="center"/>
    </xf>
    <xf numFmtId="41" fontId="3" fillId="0" borderId="3" xfId="0" applyNumberFormat="1" applyFont="1" applyBorder="1" applyAlignment="1">
      <alignment horizontal="center"/>
    </xf>
    <xf numFmtId="41" fontId="3" fillId="2" borderId="1" xfId="0" applyNumberFormat="1" applyFont="1" applyFill="1" applyBorder="1" applyAlignment="1">
      <alignment horizontal="center"/>
    </xf>
    <xf numFmtId="41" fontId="3" fillId="2" borderId="2" xfId="0" applyNumberFormat="1" applyFont="1" applyFill="1" applyBorder="1" applyAlignment="1">
      <alignment horizontal="center"/>
    </xf>
    <xf numFmtId="41" fontId="3" fillId="2" borderId="3" xfId="0" applyNumberFormat="1" applyFont="1" applyFill="1" applyBorder="1" applyAlignment="1">
      <alignment horizontal="center"/>
    </xf>
    <xf numFmtId="41" fontId="91" fillId="2" borderId="9" xfId="0" applyNumberFormat="1" applyFont="1" applyFill="1" applyBorder="1" applyAlignment="1">
      <alignment horizontal="center" vertical="center" wrapText="1"/>
    </xf>
    <xf numFmtId="41" fontId="91" fillId="2" borderId="11" xfId="0" applyNumberFormat="1" applyFont="1" applyFill="1" applyBorder="1" applyAlignment="1">
      <alignment horizontal="center" vertical="center" wrapText="1"/>
    </xf>
    <xf numFmtId="41" fontId="152" fillId="0" borderId="0" xfId="0" applyNumberFormat="1" applyFont="1" applyAlignment="1">
      <alignment horizontal="center" vertical="center"/>
    </xf>
    <xf numFmtId="41" fontId="152" fillId="0" borderId="0" xfId="0" applyNumberFormat="1" applyFont="1" applyAlignment="1">
      <alignment horizontal="center"/>
    </xf>
    <xf numFmtId="41" fontId="136" fillId="0" borderId="0" xfId="0" applyNumberFormat="1" applyFont="1" applyAlignment="1">
      <alignment horizontal="center"/>
    </xf>
    <xf numFmtId="41" fontId="18" fillId="0" borderId="0" xfId="0" applyNumberFormat="1" applyFont="1" applyAlignment="1">
      <alignment horizontal="center"/>
    </xf>
    <xf numFmtId="41" fontId="91" fillId="2" borderId="9" xfId="0" applyNumberFormat="1" applyFont="1" applyFill="1" applyBorder="1" applyAlignment="1">
      <alignment horizontal="center" vertical="center"/>
    </xf>
    <xf numFmtId="41" fontId="91" fillId="2" borderId="11" xfId="0" applyNumberFormat="1" applyFont="1" applyFill="1" applyBorder="1" applyAlignment="1">
      <alignment horizontal="center" vertical="center"/>
    </xf>
    <xf numFmtId="0" fontId="10" fillId="0" borderId="4" xfId="0" applyFont="1" applyBorder="1" applyAlignment="1">
      <alignment horizontal="justify" vertical="center" wrapText="1"/>
    </xf>
    <xf numFmtId="0" fontId="10" fillId="0" borderId="0" xfId="0" applyFont="1" applyAlignment="1">
      <alignment horizontal="justify" vertical="center" wrapText="1"/>
    </xf>
    <xf numFmtId="0" fontId="8" fillId="6" borderId="4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horizontal="justify" vertical="center" wrapText="1"/>
    </xf>
    <xf numFmtId="0" fontId="31" fillId="0" borderId="0" xfId="0" applyFont="1" applyAlignment="1">
      <alignment horizontal="center" vertical="top" wrapText="1"/>
    </xf>
    <xf numFmtId="0" fontId="58" fillId="0" borderId="0" xfId="0" applyFont="1" applyAlignment="1">
      <alignment horizontal="center" vertical="center" wrapText="1"/>
    </xf>
    <xf numFmtId="0" fontId="128" fillId="0" borderId="0" xfId="0" applyFont="1" applyAlignment="1">
      <alignment horizontal="center" vertical="center" wrapText="1"/>
    </xf>
    <xf numFmtId="0" fontId="152" fillId="0" borderId="0" xfId="0" applyFont="1" applyAlignment="1">
      <alignment horizontal="center" vertical="center" wrapText="1"/>
    </xf>
    <xf numFmtId="0" fontId="151" fillId="0" borderId="0" xfId="0" applyFont="1" applyAlignment="1">
      <alignment horizontal="center" wrapText="1"/>
    </xf>
    <xf numFmtId="0" fontId="18" fillId="0" borderId="7" xfId="0" applyFont="1" applyBorder="1" applyAlignment="1">
      <alignment horizontal="center" vertical="top" wrapText="1"/>
    </xf>
    <xf numFmtId="0" fontId="18" fillId="0" borderId="15" xfId="0" applyFont="1" applyBorder="1" applyAlignment="1">
      <alignment horizontal="center" vertical="top" wrapText="1"/>
    </xf>
    <xf numFmtId="0" fontId="28" fillId="0" borderId="4" xfId="0" applyFont="1" applyBorder="1" applyAlignment="1">
      <alignment horizontal="center"/>
    </xf>
    <xf numFmtId="43" fontId="18" fillId="0" borderId="7" xfId="1" applyFont="1" applyFill="1" applyBorder="1" applyAlignment="1">
      <alignment horizontal="center" vertical="top" wrapText="1"/>
    </xf>
    <xf numFmtId="43" fontId="18" fillId="0" borderId="15" xfId="1" applyFont="1" applyFill="1" applyBorder="1" applyAlignment="1">
      <alignment horizontal="center" vertical="top" wrapText="1"/>
    </xf>
    <xf numFmtId="0" fontId="18" fillId="0" borderId="4" xfId="0" applyFont="1" applyBorder="1" applyAlignment="1">
      <alignment horizontal="center" vertical="center" wrapText="1"/>
    </xf>
    <xf numFmtId="0" fontId="100" fillId="0" borderId="0" xfId="0" applyFont="1" applyAlignment="1">
      <alignment horizontal="center"/>
    </xf>
    <xf numFmtId="0" fontId="139" fillId="0" borderId="0" xfId="0" applyFont="1" applyAlignment="1">
      <alignment horizontal="center"/>
    </xf>
    <xf numFmtId="0" fontId="136" fillId="0" borderId="0" xfId="0" applyFont="1" applyAlignment="1">
      <alignment horizontal="center"/>
    </xf>
    <xf numFmtId="0" fontId="28" fillId="0" borderId="32" xfId="0" applyFont="1" applyBorder="1" applyAlignment="1">
      <alignment horizontal="center"/>
    </xf>
    <xf numFmtId="0" fontId="28" fillId="0" borderId="23" xfId="0" applyFont="1" applyBorder="1" applyAlignment="1">
      <alignment horizontal="center"/>
    </xf>
    <xf numFmtId="43" fontId="129" fillId="0" borderId="1" xfId="1" applyFont="1" applyFill="1" applyBorder="1" applyAlignment="1">
      <alignment horizontal="center"/>
    </xf>
    <xf numFmtId="43" fontId="129" fillId="0" borderId="2" xfId="1" applyFont="1" applyFill="1" applyBorder="1" applyAlignment="1">
      <alignment horizontal="center"/>
    </xf>
    <xf numFmtId="43" fontId="129" fillId="0" borderId="3" xfId="1" applyFont="1" applyFill="1" applyBorder="1" applyAlignment="1">
      <alignment horizontal="center"/>
    </xf>
    <xf numFmtId="0" fontId="28" fillId="0" borderId="4" xfId="0" applyFont="1" applyBorder="1" applyAlignment="1">
      <alignment horizontal="center" vertical="center" wrapText="1"/>
    </xf>
    <xf numFmtId="43" fontId="23" fillId="0" borderId="7" xfId="1" applyFont="1" applyFill="1" applyBorder="1" applyAlignment="1">
      <alignment horizontal="center" vertical="top" wrapText="1"/>
    </xf>
    <xf numFmtId="43" fontId="23" fillId="0" borderId="15" xfId="1" applyFont="1" applyFill="1" applyBorder="1" applyAlignment="1">
      <alignment horizontal="center" vertical="top" wrapText="1"/>
    </xf>
    <xf numFmtId="0" fontId="23" fillId="0" borderId="7" xfId="0" applyFont="1" applyBorder="1" applyAlignment="1">
      <alignment horizontal="center" vertical="top" wrapText="1"/>
    </xf>
    <xf numFmtId="0" fontId="23" fillId="0" borderId="15" xfId="0" applyFont="1" applyBorder="1" applyAlignment="1">
      <alignment horizontal="center" vertical="top" wrapText="1"/>
    </xf>
    <xf numFmtId="0" fontId="153" fillId="0" borderId="0" xfId="0" applyFont="1" applyAlignment="1">
      <alignment horizontal="center"/>
    </xf>
    <xf numFmtId="0" fontId="129" fillId="0" borderId="0" xfId="0" applyFont="1" applyAlignment="1">
      <alignment horizontal="center"/>
    </xf>
    <xf numFmtId="165" fontId="9" fillId="2" borderId="4" xfId="0" applyNumberFormat="1" applyFont="1" applyFill="1" applyBorder="1" applyAlignment="1">
      <alignment horizontal="center" vertical="center"/>
    </xf>
    <xf numFmtId="41" fontId="9" fillId="2" borderId="4" xfId="0" applyNumberFormat="1" applyFont="1" applyFill="1" applyBorder="1" applyAlignment="1">
      <alignment horizontal="center" vertical="center"/>
    </xf>
    <xf numFmtId="41" fontId="152" fillId="0" borderId="0" xfId="0" applyNumberFormat="1" applyFont="1" applyAlignment="1">
      <alignment horizontal="center" wrapText="1"/>
    </xf>
    <xf numFmtId="41" fontId="151" fillId="0" borderId="0" xfId="0" applyNumberFormat="1" applyFont="1" applyAlignment="1">
      <alignment horizontal="center"/>
    </xf>
    <xf numFmtId="41" fontId="149" fillId="0" borderId="0" xfId="0" applyNumberFormat="1" applyFont="1" applyAlignment="1">
      <alignment horizontal="center"/>
    </xf>
    <xf numFmtId="41" fontId="132" fillId="0" borderId="0" xfId="0" applyNumberFormat="1" applyFont="1" applyAlignment="1">
      <alignment horizontal="center" vertical="top"/>
    </xf>
    <xf numFmtId="41" fontId="32" fillId="0" borderId="14" xfId="0" applyNumberFormat="1" applyFont="1" applyBorder="1" applyAlignment="1">
      <alignment horizontal="center"/>
    </xf>
    <xf numFmtId="41" fontId="3" fillId="2" borderId="5" xfId="0" applyNumberFormat="1" applyFont="1" applyFill="1" applyBorder="1" applyAlignment="1">
      <alignment horizontal="center"/>
    </xf>
    <xf numFmtId="41" fontId="3" fillId="2" borderId="6" xfId="0" applyNumberFormat="1" applyFont="1" applyFill="1" applyBorder="1" applyAlignment="1">
      <alignment horizontal="center"/>
    </xf>
    <xf numFmtId="41" fontId="139" fillId="0" borderId="0" xfId="0" applyNumberFormat="1" applyFont="1" applyAlignment="1">
      <alignment horizontal="center" wrapText="1"/>
    </xf>
    <xf numFmtId="0" fontId="9" fillId="2" borderId="4" xfId="0" applyFont="1" applyFill="1" applyBorder="1" applyAlignment="1">
      <alignment horizontal="center" vertical="center"/>
    </xf>
    <xf numFmtId="0" fontId="152" fillId="0" borderId="0" xfId="0" applyFont="1" applyAlignment="1">
      <alignment horizontal="center" wrapText="1"/>
    </xf>
    <xf numFmtId="0" fontId="149" fillId="0" borderId="0" xfId="0" applyFont="1" applyAlignment="1">
      <alignment horizontal="center"/>
    </xf>
    <xf numFmtId="0" fontId="132" fillId="0" borderId="0" xfId="0" applyFont="1" applyAlignment="1">
      <alignment horizontal="center" vertical="top"/>
    </xf>
    <xf numFmtId="0" fontId="32" fillId="0" borderId="14" xfId="0" applyFont="1" applyBorder="1" applyAlignment="1">
      <alignment horizontal="center"/>
    </xf>
    <xf numFmtId="49" fontId="8" fillId="2" borderId="5" xfId="6" applyNumberFormat="1" applyFont="1" applyFill="1" applyBorder="1" applyAlignment="1">
      <alignment horizontal="center" vertical="center"/>
    </xf>
    <xf numFmtId="49" fontId="8" fillId="2" borderId="8" xfId="6" applyNumberFormat="1" applyFont="1" applyFill="1" applyBorder="1" applyAlignment="1">
      <alignment horizontal="center" vertical="center"/>
    </xf>
    <xf numFmtId="49" fontId="8" fillId="2" borderId="9" xfId="6" applyNumberFormat="1" applyFont="1" applyFill="1" applyBorder="1" applyAlignment="1">
      <alignment horizontal="center" vertical="center"/>
    </xf>
    <xf numFmtId="49" fontId="8" fillId="2" borderId="11" xfId="6" applyNumberFormat="1" applyFont="1" applyFill="1" applyBorder="1" applyAlignment="1">
      <alignment horizontal="center" vertical="center"/>
    </xf>
    <xf numFmtId="49" fontId="8" fillId="2" borderId="13" xfId="6" applyNumberFormat="1" applyFont="1" applyFill="1" applyBorder="1" applyAlignment="1">
      <alignment horizontal="center" vertical="center"/>
    </xf>
    <xf numFmtId="49" fontId="8" fillId="2" borderId="16" xfId="6" applyNumberFormat="1" applyFont="1" applyFill="1" applyBorder="1" applyAlignment="1">
      <alignment horizontal="center" vertical="center"/>
    </xf>
    <xf numFmtId="49" fontId="8" fillId="2" borderId="3" xfId="6" applyNumberFormat="1" applyFont="1" applyFill="1" applyBorder="1" applyAlignment="1">
      <alignment horizontal="center" vertical="center"/>
    </xf>
    <xf numFmtId="49" fontId="8" fillId="2" borderId="4" xfId="6" applyNumberFormat="1" applyFont="1" applyFill="1" applyBorder="1" applyAlignment="1">
      <alignment horizontal="center" vertical="center"/>
    </xf>
    <xf numFmtId="0" fontId="153" fillId="0" borderId="0" xfId="0" applyFont="1" applyAlignment="1">
      <alignment horizontal="center" wrapText="1"/>
    </xf>
    <xf numFmtId="0" fontId="154" fillId="0" borderId="0" xfId="0" applyFont="1" applyAlignment="1">
      <alignment horizontal="center" wrapText="1"/>
    </xf>
    <xf numFmtId="0" fontId="154" fillId="0" borderId="0" xfId="0" applyFont="1" applyAlignment="1">
      <alignment horizontal="center"/>
    </xf>
    <xf numFmtId="2" fontId="141" fillId="0" borderId="0" xfId="0" applyNumberFormat="1" applyFont="1" applyAlignment="1">
      <alignment horizontal="center"/>
    </xf>
    <xf numFmtId="0" fontId="1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9" fontId="40" fillId="2" borderId="5" xfId="6" applyNumberFormat="1" applyFont="1" applyFill="1" applyBorder="1" applyAlignment="1">
      <alignment horizontal="center" vertical="center"/>
    </xf>
    <xf numFmtId="49" fontId="40" fillId="2" borderId="8" xfId="6" applyNumberFormat="1" applyFont="1" applyFill="1" applyBorder="1" applyAlignment="1">
      <alignment horizontal="center" vertical="center"/>
    </xf>
    <xf numFmtId="49" fontId="40" fillId="2" borderId="9" xfId="6" applyNumberFormat="1" applyFont="1" applyFill="1" applyBorder="1" applyAlignment="1">
      <alignment horizontal="center" vertical="center"/>
    </xf>
    <xf numFmtId="49" fontId="40" fillId="2" borderId="11" xfId="6" applyNumberFormat="1" applyFont="1" applyFill="1" applyBorder="1" applyAlignment="1">
      <alignment horizontal="center" vertical="center"/>
    </xf>
    <xf numFmtId="49" fontId="40" fillId="2" borderId="13" xfId="6" applyNumberFormat="1" applyFont="1" applyFill="1" applyBorder="1" applyAlignment="1">
      <alignment horizontal="center" vertical="center"/>
    </xf>
    <xf numFmtId="49" fontId="40" fillId="2" borderId="16" xfId="6" applyNumberFormat="1" applyFont="1" applyFill="1" applyBorder="1" applyAlignment="1">
      <alignment horizontal="center" vertical="center"/>
    </xf>
    <xf numFmtId="49" fontId="40" fillId="2" borderId="4" xfId="6" applyNumberFormat="1" applyFont="1" applyFill="1" applyBorder="1" applyAlignment="1">
      <alignment horizontal="center" vertical="center"/>
    </xf>
    <xf numFmtId="49" fontId="40" fillId="2" borderId="3" xfId="6" applyNumberFormat="1" applyFont="1" applyFill="1" applyBorder="1" applyAlignment="1">
      <alignment horizontal="center" vertical="center"/>
    </xf>
    <xf numFmtId="0" fontId="59" fillId="0" borderId="0" xfId="0" applyFont="1" applyAlignment="1">
      <alignment horizontal="left" vertical="top" wrapText="1"/>
    </xf>
    <xf numFmtId="3" fontId="77" fillId="0" borderId="0" xfId="6" applyNumberFormat="1" applyFont="1" applyFill="1" applyBorder="1" applyAlignment="1">
      <alignment horizontal="center" vertical="center" wrapText="1"/>
    </xf>
    <xf numFmtId="0" fontId="45" fillId="0" borderId="0" xfId="0" applyFont="1" applyAlignment="1">
      <alignment horizontal="left" wrapText="1"/>
    </xf>
    <xf numFmtId="0" fontId="155" fillId="0" borderId="0" xfId="0" applyFont="1" applyAlignment="1">
      <alignment horizontal="center" wrapText="1"/>
    </xf>
    <xf numFmtId="0" fontId="156" fillId="0" borderId="0" xfId="0" applyFont="1" applyAlignment="1">
      <alignment horizontal="center"/>
    </xf>
    <xf numFmtId="2" fontId="140" fillId="0" borderId="0" xfId="0" applyNumberFormat="1" applyFont="1" applyAlignment="1">
      <alignment horizontal="center"/>
    </xf>
    <xf numFmtId="0" fontId="140" fillId="0" borderId="0" xfId="0" applyFont="1" applyAlignment="1">
      <alignment horizontal="center"/>
    </xf>
    <xf numFmtId="49" fontId="45" fillId="0" borderId="0" xfId="0" applyNumberFormat="1" applyFont="1" applyAlignment="1">
      <alignment horizontal="left" vertical="center" wrapText="1"/>
    </xf>
    <xf numFmtId="49" fontId="45" fillId="0" borderId="11" xfId="0" applyNumberFormat="1" applyFont="1" applyBorder="1" applyAlignment="1">
      <alignment horizontal="left" vertical="center" wrapText="1"/>
    </xf>
    <xf numFmtId="0" fontId="45" fillId="0" borderId="0" xfId="0" applyFont="1" applyAlignment="1">
      <alignment horizontal="left" vertical="center" wrapText="1"/>
    </xf>
    <xf numFmtId="0" fontId="45" fillId="0" borderId="11" xfId="0" applyFont="1" applyBorder="1" applyAlignment="1">
      <alignment horizontal="left" vertical="center" wrapText="1"/>
    </xf>
    <xf numFmtId="0" fontId="157" fillId="0" borderId="0" xfId="0" applyFont="1" applyAlignment="1">
      <alignment horizontal="center"/>
    </xf>
    <xf numFmtId="2" fontId="142" fillId="0" borderId="0" xfId="0" applyNumberFormat="1" applyFont="1" applyAlignment="1">
      <alignment horizontal="center"/>
    </xf>
    <xf numFmtId="0" fontId="142" fillId="0" borderId="0" xfId="0" applyFont="1" applyAlignment="1">
      <alignment horizontal="center"/>
    </xf>
    <xf numFmtId="49" fontId="40" fillId="2" borderId="6" xfId="6" applyNumberFormat="1" applyFont="1" applyFill="1" applyBorder="1" applyAlignment="1">
      <alignment horizontal="center" vertical="center"/>
    </xf>
    <xf numFmtId="49" fontId="40" fillId="2" borderId="0" xfId="6" applyNumberFormat="1" applyFont="1" applyFill="1" applyBorder="1" applyAlignment="1">
      <alignment horizontal="center" vertical="center"/>
    </xf>
    <xf numFmtId="49" fontId="40" fillId="2" borderId="14" xfId="6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left" vertical="center"/>
    </xf>
    <xf numFmtId="0" fontId="8" fillId="6" borderId="2" xfId="0" applyFont="1" applyFill="1" applyBorder="1" applyAlignment="1">
      <alignment horizontal="left" vertical="center"/>
    </xf>
    <xf numFmtId="0" fontId="8" fillId="6" borderId="3" xfId="0" applyFont="1" applyFill="1" applyBorder="1" applyAlignment="1">
      <alignment horizontal="left" vertical="center"/>
    </xf>
    <xf numFmtId="0" fontId="11" fillId="0" borderId="0" xfId="0" applyFont="1" applyAlignment="1">
      <alignment horizontal="justify" vertical="center"/>
    </xf>
    <xf numFmtId="0" fontId="8" fillId="0" borderId="4" xfId="0" applyFont="1" applyBorder="1" applyAlignment="1">
      <alignment horizontal="justify" vertical="center"/>
    </xf>
    <xf numFmtId="0" fontId="10" fillId="0" borderId="0" xfId="0" applyFont="1" applyAlignment="1">
      <alignment horizontal="justify" vertical="center"/>
    </xf>
    <xf numFmtId="0" fontId="10" fillId="0" borderId="4" xfId="0" applyFont="1" applyBorder="1" applyAlignment="1">
      <alignment horizontal="justify" vertical="center"/>
    </xf>
    <xf numFmtId="0" fontId="152" fillId="0" borderId="0" xfId="0" applyFont="1" applyAlignment="1">
      <alignment horizontal="center" vertical="top" wrapText="1"/>
    </xf>
    <xf numFmtId="0" fontId="136" fillId="0" borderId="0" xfId="0" applyFont="1" applyAlignment="1">
      <alignment horizontal="center" vertical="top" wrapText="1"/>
    </xf>
    <xf numFmtId="0" fontId="16" fillId="0" borderId="9" xfId="0" applyFont="1" applyBorder="1" applyAlignment="1" applyProtection="1">
      <alignment horizontal="left"/>
      <protection locked="0"/>
    </xf>
    <xf numFmtId="0" fontId="16" fillId="0" borderId="0" xfId="0" applyFont="1" applyAlignment="1" applyProtection="1">
      <alignment horizontal="left"/>
      <protection locked="0"/>
    </xf>
    <xf numFmtId="3" fontId="16" fillId="0" borderId="0" xfId="0" applyNumberFormat="1" applyFont="1" applyAlignment="1" applyProtection="1">
      <alignment horizontal="right"/>
      <protection locked="0"/>
    </xf>
    <xf numFmtId="3" fontId="16" fillId="0" borderId="0" xfId="0" applyNumberFormat="1" applyFont="1" applyAlignment="1">
      <alignment horizontal="right"/>
    </xf>
    <xf numFmtId="3" fontId="16" fillId="0" borderId="11" xfId="0" applyNumberFormat="1" applyFont="1" applyBorder="1" applyAlignment="1">
      <alignment horizontal="right"/>
    </xf>
    <xf numFmtId="0" fontId="104" fillId="0" borderId="1" xfId="0" applyFont="1" applyBorder="1" applyAlignment="1">
      <alignment horizontal="center"/>
    </xf>
    <xf numFmtId="0" fontId="104" fillId="0" borderId="2" xfId="0" applyFont="1" applyBorder="1" applyAlignment="1">
      <alignment horizontal="center"/>
    </xf>
    <xf numFmtId="3" fontId="104" fillId="0" borderId="2" xfId="0" applyNumberFormat="1" applyFont="1" applyBorder="1" applyAlignment="1">
      <alignment horizontal="right"/>
    </xf>
    <xf numFmtId="3" fontId="104" fillId="0" borderId="3" xfId="0" applyNumberFormat="1" applyFont="1" applyBorder="1" applyAlignment="1">
      <alignment horizontal="right"/>
    </xf>
    <xf numFmtId="0" fontId="104" fillId="0" borderId="13" xfId="0" applyFont="1" applyBorder="1" applyAlignment="1">
      <alignment horizontal="right"/>
    </xf>
    <xf numFmtId="0" fontId="104" fillId="0" borderId="14" xfId="0" applyFont="1" applyBorder="1" applyAlignment="1">
      <alignment horizontal="right"/>
    </xf>
    <xf numFmtId="3" fontId="104" fillId="0" borderId="14" xfId="0" applyNumberFormat="1" applyFont="1" applyBorder="1" applyAlignment="1">
      <alignment horizontal="right"/>
    </xf>
    <xf numFmtId="3" fontId="104" fillId="0" borderId="16" xfId="0" applyNumberFormat="1" applyFont="1" applyBorder="1" applyAlignment="1">
      <alignment horizontal="right"/>
    </xf>
    <xf numFmtId="0" fontId="16" fillId="0" borderId="0" xfId="0" applyFont="1" applyAlignment="1">
      <alignment horizontal="center"/>
    </xf>
    <xf numFmtId="3" fontId="16" fillId="0" borderId="6" xfId="0" applyNumberFormat="1" applyFont="1" applyBorder="1" applyAlignment="1">
      <alignment horizontal="right"/>
    </xf>
    <xf numFmtId="3" fontId="16" fillId="0" borderId="8" xfId="0" applyNumberFormat="1" applyFont="1" applyBorder="1" applyAlignment="1">
      <alignment horizontal="right"/>
    </xf>
    <xf numFmtId="165" fontId="32" fillId="3" borderId="5" xfId="1" applyNumberFormat="1" applyFont="1" applyFill="1" applyBorder="1" applyAlignment="1" applyProtection="1">
      <alignment horizontal="center" vertical="center"/>
    </xf>
    <xf numFmtId="165" fontId="32" fillId="3" borderId="6" xfId="1" applyNumberFormat="1" applyFont="1" applyFill="1" applyBorder="1" applyAlignment="1" applyProtection="1">
      <alignment horizontal="center" vertical="center"/>
    </xf>
    <xf numFmtId="165" fontId="32" fillId="3" borderId="8" xfId="1" applyNumberFormat="1" applyFont="1" applyFill="1" applyBorder="1" applyAlignment="1" applyProtection="1">
      <alignment horizontal="center" vertical="center"/>
    </xf>
    <xf numFmtId="0" fontId="16" fillId="0" borderId="5" xfId="0" applyFont="1" applyBorder="1" applyAlignment="1" applyProtection="1">
      <alignment horizontal="left"/>
      <protection locked="0"/>
    </xf>
    <xf numFmtId="0" fontId="16" fillId="0" borderId="6" xfId="0" applyFont="1" applyBorder="1" applyAlignment="1" applyProtection="1">
      <alignment horizontal="left"/>
      <protection locked="0"/>
    </xf>
    <xf numFmtId="3" fontId="16" fillId="0" borderId="6" xfId="0" applyNumberFormat="1" applyFont="1" applyBorder="1" applyAlignment="1" applyProtection="1">
      <alignment horizontal="right"/>
      <protection locked="0"/>
    </xf>
    <xf numFmtId="0" fontId="158" fillId="0" borderId="9" xfId="0" applyFont="1" applyBorder="1" applyAlignment="1" applyProtection="1">
      <alignment horizontal="center"/>
      <protection locked="0"/>
    </xf>
    <xf numFmtId="0" fontId="158" fillId="0" borderId="0" xfId="0" applyFont="1" applyAlignment="1" applyProtection="1">
      <alignment horizontal="center"/>
      <protection locked="0"/>
    </xf>
    <xf numFmtId="0" fontId="158" fillId="0" borderId="11" xfId="0" applyFont="1" applyBorder="1" applyAlignment="1" applyProtection="1">
      <alignment horizontal="center"/>
      <protection locked="0"/>
    </xf>
    <xf numFmtId="165" fontId="151" fillId="0" borderId="0" xfId="1" applyNumberFormat="1" applyFont="1" applyFill="1" applyBorder="1" applyAlignment="1" applyProtection="1">
      <alignment horizontal="center" vertical="center"/>
    </xf>
    <xf numFmtId="165" fontId="133" fillId="0" borderId="0" xfId="1" applyNumberFormat="1" applyFont="1" applyFill="1" applyBorder="1" applyAlignment="1" applyProtection="1">
      <alignment horizontal="center" vertical="center"/>
    </xf>
    <xf numFmtId="165" fontId="32" fillId="3" borderId="13" xfId="1" applyNumberFormat="1" applyFont="1" applyFill="1" applyBorder="1" applyAlignment="1" applyProtection="1">
      <alignment horizontal="center" vertical="center"/>
    </xf>
    <xf numFmtId="165" fontId="32" fillId="3" borderId="16" xfId="1" applyNumberFormat="1" applyFont="1" applyFill="1" applyBorder="1" applyAlignment="1" applyProtection="1">
      <alignment horizontal="center" vertical="center"/>
    </xf>
    <xf numFmtId="165" fontId="32" fillId="3" borderId="1" xfId="1" applyNumberFormat="1" applyFont="1" applyFill="1" applyBorder="1" applyAlignment="1" applyProtection="1">
      <alignment horizontal="center" vertical="center"/>
    </xf>
    <xf numFmtId="165" fontId="32" fillId="3" borderId="2" xfId="1" applyNumberFormat="1" applyFont="1" applyFill="1" applyBorder="1" applyAlignment="1" applyProtection="1">
      <alignment horizontal="center" vertical="center"/>
    </xf>
    <xf numFmtId="165" fontId="32" fillId="3" borderId="3" xfId="1" applyNumberFormat="1" applyFont="1" applyFill="1" applyBorder="1" applyAlignment="1" applyProtection="1">
      <alignment horizontal="center" vertical="center"/>
    </xf>
    <xf numFmtId="0" fontId="97" fillId="0" borderId="0" xfId="0" applyFont="1" applyAlignment="1">
      <alignment horizontal="left"/>
    </xf>
    <xf numFmtId="0" fontId="96" fillId="0" borderId="0" xfId="0" applyFont="1" applyAlignment="1">
      <alignment horizontal="left"/>
    </xf>
    <xf numFmtId="0" fontId="96" fillId="0" borderId="0" xfId="0" applyFont="1" applyAlignment="1">
      <alignment horizontal="left" vertical="center"/>
    </xf>
    <xf numFmtId="3" fontId="16" fillId="0" borderId="11" xfId="0" applyNumberFormat="1" applyFont="1" applyBorder="1" applyAlignment="1" applyProtection="1">
      <alignment horizontal="right"/>
      <protection locked="0"/>
    </xf>
    <xf numFmtId="165" fontId="32" fillId="3" borderId="7" xfId="1" applyNumberFormat="1" applyFont="1" applyFill="1" applyBorder="1" applyAlignment="1" applyProtection="1">
      <alignment horizontal="center" vertical="center"/>
    </xf>
    <xf numFmtId="3" fontId="16" fillId="0" borderId="8" xfId="0" applyNumberFormat="1" applyFont="1" applyBorder="1" applyAlignment="1" applyProtection="1">
      <alignment horizontal="right"/>
      <protection locked="0"/>
    </xf>
    <xf numFmtId="0" fontId="158" fillId="0" borderId="9" xfId="0" applyFont="1" applyBorder="1" applyAlignment="1">
      <alignment horizontal="center"/>
    </xf>
    <xf numFmtId="0" fontId="158" fillId="0" borderId="0" xfId="0" applyFont="1" applyAlignment="1">
      <alignment horizontal="center"/>
    </xf>
    <xf numFmtId="0" fontId="158" fillId="0" borderId="11" xfId="0" applyFont="1" applyBorder="1" applyAlignment="1">
      <alignment horizontal="center"/>
    </xf>
    <xf numFmtId="165" fontId="32" fillId="3" borderId="4" xfId="1" applyNumberFormat="1" applyFont="1" applyFill="1" applyBorder="1" applyAlignment="1" applyProtection="1">
      <alignment horizontal="center" vertical="center"/>
    </xf>
    <xf numFmtId="165" fontId="32" fillId="3" borderId="1" xfId="1" applyNumberFormat="1" applyFont="1" applyFill="1" applyBorder="1" applyAlignment="1" applyProtection="1">
      <alignment horizontal="center"/>
    </xf>
    <xf numFmtId="165" fontId="32" fillId="3" borderId="2" xfId="1" applyNumberFormat="1" applyFont="1" applyFill="1" applyBorder="1" applyAlignment="1" applyProtection="1">
      <alignment horizontal="center"/>
    </xf>
    <xf numFmtId="165" fontId="32" fillId="3" borderId="3" xfId="1" applyNumberFormat="1" applyFont="1" applyFill="1" applyBorder="1" applyAlignment="1" applyProtection="1">
      <alignment horizontal="center"/>
    </xf>
    <xf numFmtId="165" fontId="28" fillId="0" borderId="14" xfId="1" applyNumberFormat="1" applyFont="1" applyFill="1" applyBorder="1" applyAlignment="1" applyProtection="1">
      <alignment horizontal="center" vertical="center"/>
    </xf>
    <xf numFmtId="0" fontId="109" fillId="3" borderId="0" xfId="0" applyFont="1" applyFill="1" applyAlignment="1">
      <alignment horizontal="justify" wrapText="1"/>
    </xf>
    <xf numFmtId="0" fontId="104" fillId="3" borderId="22" xfId="0" applyFont="1" applyFill="1" applyBorder="1" applyAlignment="1">
      <alignment horizontal="left" vertical="center" wrapText="1"/>
    </xf>
    <xf numFmtId="0" fontId="104" fillId="3" borderId="23" xfId="0" applyFont="1" applyFill="1" applyBorder="1" applyAlignment="1">
      <alignment horizontal="left" vertical="center" wrapText="1"/>
    </xf>
    <xf numFmtId="0" fontId="104" fillId="3" borderId="24" xfId="0" applyFont="1" applyFill="1" applyBorder="1" applyAlignment="1">
      <alignment horizontal="left" vertical="center" wrapText="1"/>
    </xf>
    <xf numFmtId="165" fontId="133" fillId="0" borderId="0" xfId="1" applyNumberFormat="1" applyFont="1" applyFill="1" applyBorder="1" applyAlignment="1" applyProtection="1">
      <alignment horizontal="center" vertical="top"/>
    </xf>
    <xf numFmtId="0" fontId="127" fillId="0" borderId="17" xfId="0" applyFont="1" applyBorder="1" applyAlignment="1">
      <alignment horizontal="center"/>
    </xf>
    <xf numFmtId="0" fontId="127" fillId="0" borderId="0" xfId="0" applyFont="1" applyAlignment="1">
      <alignment horizontal="center"/>
    </xf>
    <xf numFmtId="0" fontId="127" fillId="0" borderId="18" xfId="0" applyFont="1" applyBorder="1" applyAlignment="1">
      <alignment horizontal="center"/>
    </xf>
    <xf numFmtId="165" fontId="136" fillId="0" borderId="0" xfId="1" applyNumberFormat="1" applyFont="1" applyFill="1" applyBorder="1" applyAlignment="1" applyProtection="1">
      <alignment horizontal="center" vertical="center"/>
    </xf>
    <xf numFmtId="0" fontId="160" fillId="0" borderId="17" xfId="0" applyFont="1" applyBorder="1" applyAlignment="1" applyProtection="1">
      <alignment horizontal="center" vertical="center" wrapText="1"/>
      <protection locked="0"/>
    </xf>
    <xf numFmtId="0" fontId="160" fillId="0" borderId="0" xfId="0" applyFont="1" applyAlignment="1" applyProtection="1">
      <alignment horizontal="center" vertical="center" wrapText="1"/>
      <protection locked="0"/>
    </xf>
    <xf numFmtId="0" fontId="160" fillId="0" borderId="18" xfId="0" applyFont="1" applyBorder="1" applyAlignment="1" applyProtection="1">
      <alignment horizontal="center" vertical="center" wrapText="1"/>
      <protection locked="0"/>
    </xf>
    <xf numFmtId="0" fontId="23" fillId="0" borderId="0" xfId="0" applyFont="1" applyAlignment="1">
      <alignment horizontal="center"/>
    </xf>
    <xf numFmtId="165" fontId="129" fillId="0" borderId="0" xfId="1" applyNumberFormat="1" applyFont="1" applyFill="1" applyBorder="1" applyAlignment="1" applyProtection="1">
      <alignment horizontal="center" vertical="center"/>
    </xf>
    <xf numFmtId="0" fontId="104" fillId="3" borderId="42" xfId="0" applyFont="1" applyFill="1" applyBorder="1" applyAlignment="1">
      <alignment horizontal="center" vertical="center" wrapText="1"/>
    </xf>
    <xf numFmtId="0" fontId="104" fillId="3" borderId="43" xfId="0" applyFont="1" applyFill="1" applyBorder="1" applyAlignment="1">
      <alignment horizontal="center" vertical="center" wrapText="1"/>
    </xf>
    <xf numFmtId="0" fontId="104" fillId="3" borderId="32" xfId="0" applyFont="1" applyFill="1" applyBorder="1" applyAlignment="1">
      <alignment horizontal="center" vertical="center" wrapText="1"/>
    </xf>
    <xf numFmtId="0" fontId="104" fillId="3" borderId="3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top"/>
    </xf>
    <xf numFmtId="165" fontId="129" fillId="0" borderId="0" xfId="1" applyNumberFormat="1" applyFont="1" applyFill="1" applyBorder="1" applyAlignment="1" applyProtection="1">
      <alignment horizontal="center" vertical="center" wrapText="1"/>
    </xf>
    <xf numFmtId="0" fontId="111" fillId="0" borderId="0" xfId="0" applyFont="1" applyAlignment="1">
      <alignment horizontal="center"/>
    </xf>
    <xf numFmtId="0" fontId="143" fillId="0" borderId="0" xfId="0" applyFont="1" applyAlignment="1">
      <alignment horizontal="center" vertical="top"/>
    </xf>
    <xf numFmtId="0" fontId="159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wrapText="1"/>
    </xf>
    <xf numFmtId="0" fontId="5" fillId="0" borderId="4" xfId="0" applyFont="1" applyBorder="1" applyAlignment="1">
      <alignment horizontal="center" vertical="center"/>
    </xf>
    <xf numFmtId="0" fontId="143" fillId="0" borderId="0" xfId="0" applyFont="1" applyAlignment="1">
      <alignment horizontal="center"/>
    </xf>
    <xf numFmtId="49" fontId="5" fillId="0" borderId="7" xfId="0" applyNumberFormat="1" applyFont="1" applyBorder="1" applyAlignment="1">
      <alignment horizontal="center" vertical="center" wrapText="1"/>
    </xf>
    <xf numFmtId="49" fontId="5" fillId="0" borderId="15" xfId="0" applyNumberFormat="1" applyFont="1" applyBorder="1" applyAlignment="1">
      <alignment horizontal="center" vertical="center" wrapText="1"/>
    </xf>
  </cellXfs>
  <cellStyles count="9">
    <cellStyle name="=C:\WINNT\SYSTEM32\COMMAND.COM" xfId="4" xr:uid="{00000000-0005-0000-0000-000000000000}"/>
    <cellStyle name="Millares" xfId="1" builtinId="3"/>
    <cellStyle name="Millares 3 3 2" xfId="6" xr:uid="{00000000-0005-0000-0000-000002000000}"/>
    <cellStyle name="Millares 6" xfId="8" xr:uid="{00000000-0005-0000-0000-000003000000}"/>
    <cellStyle name="Moneda" xfId="2" builtinId="4"/>
    <cellStyle name="Normal" xfId="0" builtinId="0"/>
    <cellStyle name="Normal 2" xfId="5" xr:uid="{00000000-0005-0000-0000-000006000000}"/>
    <cellStyle name="Porcentaje" xfId="3" builtinId="5"/>
    <cellStyle name="Porcentaje 2 2" xfId="7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20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jpeg"/><Relationship Id="rId1" Type="http://schemas.openxmlformats.org/officeDocument/2006/relationships/image" Target="../media/image20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jpeg"/><Relationship Id="rId1" Type="http://schemas.openxmlformats.org/officeDocument/2006/relationships/image" Target="../media/image3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38.jpeg"/><Relationship Id="rId5" Type="http://schemas.openxmlformats.org/officeDocument/2006/relationships/image" Target="../media/image37.png"/><Relationship Id="rId4" Type="http://schemas.openxmlformats.org/officeDocument/2006/relationships/image" Target="../media/image36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jpeg"/><Relationship Id="rId2" Type="http://schemas.openxmlformats.org/officeDocument/2006/relationships/image" Target="../media/image39.png"/><Relationship Id="rId1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jpeg"/><Relationship Id="rId2" Type="http://schemas.openxmlformats.org/officeDocument/2006/relationships/image" Target="../media/image41.png"/><Relationship Id="rId1" Type="http://schemas.openxmlformats.org/officeDocument/2006/relationships/image" Target="../media/image3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jpeg"/><Relationship Id="rId2" Type="http://schemas.openxmlformats.org/officeDocument/2006/relationships/image" Target="../media/image43.png"/><Relationship Id="rId1" Type="http://schemas.openxmlformats.org/officeDocument/2006/relationships/image" Target="../media/image3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47.jpeg"/><Relationship Id="rId5" Type="http://schemas.openxmlformats.org/officeDocument/2006/relationships/image" Target="../media/image46.png"/><Relationship Id="rId4" Type="http://schemas.openxmlformats.org/officeDocument/2006/relationships/image" Target="../media/image36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49.jpeg"/><Relationship Id="rId5" Type="http://schemas.openxmlformats.org/officeDocument/2006/relationships/image" Target="../media/image48.png"/><Relationship Id="rId4" Type="http://schemas.openxmlformats.org/officeDocument/2006/relationships/image" Target="../media/image36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4" Type="http://schemas.openxmlformats.org/officeDocument/2006/relationships/image" Target="../media/image51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4" Type="http://schemas.openxmlformats.org/officeDocument/2006/relationships/image" Target="../media/image53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jpeg"/><Relationship Id="rId1" Type="http://schemas.openxmlformats.org/officeDocument/2006/relationships/image" Target="../media/image54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7.jpeg"/><Relationship Id="rId1" Type="http://schemas.openxmlformats.org/officeDocument/2006/relationships/image" Target="../media/image5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28576</xdr:colOff>
      <xdr:row>0</xdr:row>
      <xdr:rowOff>57149</xdr:rowOff>
    </xdr:from>
    <xdr:to>
      <xdr:col>2</xdr:col>
      <xdr:colOff>2238376</xdr:colOff>
      <xdr:row>4</xdr:row>
      <xdr:rowOff>125094</xdr:rowOff>
    </xdr:to>
    <xdr:pic>
      <xdr:nvPicPr>
        <xdr:cNvPr id="5" name="Imagen 4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57149"/>
          <a:ext cx="2209800" cy="9251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3076575</xdr:colOff>
      <xdr:row>0</xdr:row>
      <xdr:rowOff>66675</xdr:rowOff>
    </xdr:from>
    <xdr:to>
      <xdr:col>8</xdr:col>
      <xdr:colOff>781051</xdr:colOff>
      <xdr:row>5</xdr:row>
      <xdr:rowOff>123824</xdr:rowOff>
    </xdr:to>
    <xdr:pic>
      <xdr:nvPicPr>
        <xdr:cNvPr id="9" name="Imagen 8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66675"/>
          <a:ext cx="1000126" cy="11525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19051</xdr:colOff>
      <xdr:row>0</xdr:row>
      <xdr:rowOff>238124</xdr:rowOff>
    </xdr:from>
    <xdr:to>
      <xdr:col>4</xdr:col>
      <xdr:colOff>38101</xdr:colOff>
      <xdr:row>5</xdr:row>
      <xdr:rowOff>86994</xdr:rowOff>
    </xdr:to>
    <xdr:pic>
      <xdr:nvPicPr>
        <xdr:cNvPr id="6" name="Imagen 5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6" y="238124"/>
          <a:ext cx="2971800" cy="10204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352426</xdr:colOff>
      <xdr:row>0</xdr:row>
      <xdr:rowOff>161925</xdr:rowOff>
    </xdr:from>
    <xdr:to>
      <xdr:col>13</xdr:col>
      <xdr:colOff>647700</xdr:colOff>
      <xdr:row>6</xdr:row>
      <xdr:rowOff>66675</xdr:rowOff>
    </xdr:to>
    <xdr:pic>
      <xdr:nvPicPr>
        <xdr:cNvPr id="5" name="Imagen 4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1" y="161925"/>
          <a:ext cx="1142999" cy="12858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123826</xdr:colOff>
      <xdr:row>0</xdr:row>
      <xdr:rowOff>152400</xdr:rowOff>
    </xdr:from>
    <xdr:to>
      <xdr:col>3</xdr:col>
      <xdr:colOff>409575</xdr:colOff>
      <xdr:row>5</xdr:row>
      <xdr:rowOff>134619</xdr:rowOff>
    </xdr:to>
    <xdr:pic>
      <xdr:nvPicPr>
        <xdr:cNvPr id="4" name="Imagen 3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6" y="152400"/>
          <a:ext cx="2990849" cy="10109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161926</xdr:colOff>
      <xdr:row>0</xdr:row>
      <xdr:rowOff>161924</xdr:rowOff>
    </xdr:from>
    <xdr:to>
      <xdr:col>14</xdr:col>
      <xdr:colOff>409575</xdr:colOff>
      <xdr:row>5</xdr:row>
      <xdr:rowOff>171448</xdr:rowOff>
    </xdr:to>
    <xdr:pic>
      <xdr:nvPicPr>
        <xdr:cNvPr id="6" name="Imagen 5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4826" y="161924"/>
          <a:ext cx="1095374" cy="12001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99</xdr:row>
      <xdr:rowOff>200025</xdr:rowOff>
    </xdr:from>
    <xdr:to>
      <xdr:col>1</xdr:col>
      <xdr:colOff>1847850</xdr:colOff>
      <xdr:row>99</xdr:row>
      <xdr:rowOff>200025</xdr:rowOff>
    </xdr:to>
    <xdr:cxnSp macro="">
      <xdr:nvCxnSpPr>
        <xdr:cNvPr id="3" name="3 Conector rect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CxnSpPr/>
      </xdr:nvCxnSpPr>
      <xdr:spPr>
        <a:xfrm>
          <a:off x="895350" y="23364825"/>
          <a:ext cx="18288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99</xdr:row>
      <xdr:rowOff>180975</xdr:rowOff>
    </xdr:from>
    <xdr:to>
      <xdr:col>4</xdr:col>
      <xdr:colOff>400050</xdr:colOff>
      <xdr:row>100</xdr:row>
      <xdr:rowOff>0</xdr:rowOff>
    </xdr:to>
    <xdr:cxnSp macro="">
      <xdr:nvCxnSpPr>
        <xdr:cNvPr id="6" name="6 Conector rec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CxnSpPr/>
      </xdr:nvCxnSpPr>
      <xdr:spPr>
        <a:xfrm>
          <a:off x="3619500" y="23345775"/>
          <a:ext cx="2162175" cy="28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28575</xdr:colOff>
      <xdr:row>100</xdr:row>
      <xdr:rowOff>0</xdr:rowOff>
    </xdr:from>
    <xdr:to>
      <xdr:col>7</xdr:col>
      <xdr:colOff>457200</xdr:colOff>
      <xdr:row>100</xdr:row>
      <xdr:rowOff>9527</xdr:rowOff>
    </xdr:to>
    <xdr:cxnSp macro="">
      <xdr:nvCxnSpPr>
        <xdr:cNvPr id="8" name="8 Conector recto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CxnSpPr/>
      </xdr:nvCxnSpPr>
      <xdr:spPr>
        <a:xfrm flipV="1">
          <a:off x="6248400" y="23336250"/>
          <a:ext cx="2076450" cy="952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419101</xdr:colOff>
      <xdr:row>0</xdr:row>
      <xdr:rowOff>57150</xdr:rowOff>
    </xdr:from>
    <xdr:to>
      <xdr:col>1</xdr:col>
      <xdr:colOff>1238251</xdr:colOff>
      <xdr:row>2</xdr:row>
      <xdr:rowOff>172719</xdr:rowOff>
    </xdr:to>
    <xdr:pic>
      <xdr:nvPicPr>
        <xdr:cNvPr id="7" name="Imagen 6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57150"/>
          <a:ext cx="1695450" cy="5346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304801</xdr:colOff>
      <xdr:row>0</xdr:row>
      <xdr:rowOff>95249</xdr:rowOff>
    </xdr:from>
    <xdr:to>
      <xdr:col>7</xdr:col>
      <xdr:colOff>342900</xdr:colOff>
      <xdr:row>5</xdr:row>
      <xdr:rowOff>123824</xdr:rowOff>
    </xdr:to>
    <xdr:pic>
      <xdr:nvPicPr>
        <xdr:cNvPr id="9" name="Imagen 8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1" y="95249"/>
          <a:ext cx="857249" cy="1114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108</xdr:row>
      <xdr:rowOff>200025</xdr:rowOff>
    </xdr:from>
    <xdr:to>
      <xdr:col>1</xdr:col>
      <xdr:colOff>1933575</xdr:colOff>
      <xdr:row>109</xdr:row>
      <xdr:rowOff>3</xdr:rowOff>
    </xdr:to>
    <xdr:cxnSp macro="">
      <xdr:nvCxnSpPr>
        <xdr:cNvPr id="10" name="8 Conector rect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CxnSpPr/>
      </xdr:nvCxnSpPr>
      <xdr:spPr>
        <a:xfrm flipV="1">
          <a:off x="885825" y="25041225"/>
          <a:ext cx="1924050" cy="952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108</xdr:row>
      <xdr:rowOff>200025</xdr:rowOff>
    </xdr:from>
    <xdr:to>
      <xdr:col>4</xdr:col>
      <xdr:colOff>342900</xdr:colOff>
      <xdr:row>109</xdr:row>
      <xdr:rowOff>2</xdr:rowOff>
    </xdr:to>
    <xdr:cxnSp macro="">
      <xdr:nvCxnSpPr>
        <xdr:cNvPr id="15" name="8 Conector rect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CxnSpPr/>
      </xdr:nvCxnSpPr>
      <xdr:spPr>
        <a:xfrm flipV="1">
          <a:off x="3648075" y="25041225"/>
          <a:ext cx="2076450" cy="952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1</xdr:row>
      <xdr:rowOff>19049</xdr:rowOff>
    </xdr:from>
    <xdr:to>
      <xdr:col>0</xdr:col>
      <xdr:colOff>2066926</xdr:colOff>
      <xdr:row>3</xdr:row>
      <xdr:rowOff>172718</xdr:rowOff>
    </xdr:to>
    <xdr:pic>
      <xdr:nvPicPr>
        <xdr:cNvPr id="7" name="Imagen 6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228599"/>
          <a:ext cx="2000250" cy="6108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590551</xdr:colOff>
      <xdr:row>0</xdr:row>
      <xdr:rowOff>161924</xdr:rowOff>
    </xdr:from>
    <xdr:to>
      <xdr:col>6</xdr:col>
      <xdr:colOff>742951</xdr:colOff>
      <xdr:row>5</xdr:row>
      <xdr:rowOff>171449</xdr:rowOff>
    </xdr:to>
    <xdr:pic>
      <xdr:nvPicPr>
        <xdr:cNvPr id="6" name="Imagen 5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6" y="161924"/>
          <a:ext cx="971550" cy="10953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163286</xdr:colOff>
      <xdr:row>1</xdr:row>
      <xdr:rowOff>40821</xdr:rowOff>
    </xdr:from>
    <xdr:to>
      <xdr:col>2</xdr:col>
      <xdr:colOff>759987</xdr:colOff>
      <xdr:row>1</xdr:row>
      <xdr:rowOff>44450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66099"/>
        <a:stretch>
          <a:fillRect/>
        </a:stretch>
      </xdr:blipFill>
      <xdr:spPr bwMode="auto">
        <a:xfrm>
          <a:off x="772886" y="231321"/>
          <a:ext cx="596701" cy="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119064</xdr:colOff>
      <xdr:row>0</xdr:row>
      <xdr:rowOff>154781</xdr:rowOff>
    </xdr:from>
    <xdr:to>
      <xdr:col>2</xdr:col>
      <xdr:colOff>2500312</xdr:colOff>
      <xdr:row>3</xdr:row>
      <xdr:rowOff>225107</xdr:rowOff>
    </xdr:to>
    <xdr:pic>
      <xdr:nvPicPr>
        <xdr:cNvPr id="5" name="Imagen 4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283" y="154781"/>
          <a:ext cx="2381248" cy="7251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654845</xdr:colOff>
      <xdr:row>0</xdr:row>
      <xdr:rowOff>154782</xdr:rowOff>
    </xdr:from>
    <xdr:to>
      <xdr:col>8</xdr:col>
      <xdr:colOff>452438</xdr:colOff>
      <xdr:row>6</xdr:row>
      <xdr:rowOff>192881</xdr:rowOff>
    </xdr:to>
    <xdr:pic>
      <xdr:nvPicPr>
        <xdr:cNvPr id="8" name="Imagen 7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6" y="154782"/>
          <a:ext cx="1214437" cy="140731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68</xdr:row>
      <xdr:rowOff>190500</xdr:rowOff>
    </xdr:from>
    <xdr:to>
      <xdr:col>2</xdr:col>
      <xdr:colOff>2921000</xdr:colOff>
      <xdr:row>69</xdr:row>
      <xdr:rowOff>9526</xdr:rowOff>
    </xdr:to>
    <xdr:cxnSp macro="">
      <xdr:nvCxnSpPr>
        <xdr:cNvPr id="4" name="8 Conector recto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CxnSpPr/>
      </xdr:nvCxnSpPr>
      <xdr:spPr>
        <a:xfrm flipV="1">
          <a:off x="460375" y="16335375"/>
          <a:ext cx="2921000" cy="2540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1460500</xdr:colOff>
      <xdr:row>68</xdr:row>
      <xdr:rowOff>174625</xdr:rowOff>
    </xdr:from>
    <xdr:to>
      <xdr:col>6</xdr:col>
      <xdr:colOff>285750</xdr:colOff>
      <xdr:row>68</xdr:row>
      <xdr:rowOff>190500</xdr:rowOff>
    </xdr:to>
    <xdr:cxnSp macro="">
      <xdr:nvCxnSpPr>
        <xdr:cNvPr id="5" name="9 Conector rect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CxnSpPr/>
      </xdr:nvCxnSpPr>
      <xdr:spPr>
        <a:xfrm>
          <a:off x="5000625" y="16319500"/>
          <a:ext cx="3206750" cy="158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1443043</xdr:colOff>
      <xdr:row>59</xdr:row>
      <xdr:rowOff>174625</xdr:rowOff>
    </xdr:from>
    <xdr:to>
      <xdr:col>6</xdr:col>
      <xdr:colOff>63500</xdr:colOff>
      <xdr:row>59</xdr:row>
      <xdr:rowOff>180975</xdr:rowOff>
    </xdr:to>
    <xdr:cxnSp macro="">
      <xdr:nvCxnSpPr>
        <xdr:cNvPr id="6" name="10 Conector rect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CxnSpPr/>
      </xdr:nvCxnSpPr>
      <xdr:spPr>
        <a:xfrm flipV="1">
          <a:off x="4983168" y="14319250"/>
          <a:ext cx="3001957" cy="63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28575</xdr:colOff>
      <xdr:row>60</xdr:row>
      <xdr:rowOff>9527</xdr:rowOff>
    </xdr:from>
    <xdr:to>
      <xdr:col>9</xdr:col>
      <xdr:colOff>47625</xdr:colOff>
      <xdr:row>60</xdr:row>
      <xdr:rowOff>15875</xdr:rowOff>
    </xdr:to>
    <xdr:cxnSp macro="">
      <xdr:nvCxnSpPr>
        <xdr:cNvPr id="8" name="12 Conector rect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CxnSpPr/>
      </xdr:nvCxnSpPr>
      <xdr:spPr>
        <a:xfrm>
          <a:off x="9505950" y="14297027"/>
          <a:ext cx="2590800" cy="634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8719</xdr:colOff>
      <xdr:row>60</xdr:row>
      <xdr:rowOff>0</xdr:rowOff>
    </xdr:from>
    <xdr:to>
      <xdr:col>2</xdr:col>
      <xdr:colOff>2800350</xdr:colOff>
      <xdr:row>60</xdr:row>
      <xdr:rowOff>1</xdr:rowOff>
    </xdr:to>
    <xdr:cxnSp macro="">
      <xdr:nvCxnSpPr>
        <xdr:cNvPr id="9" name="13 Conector rect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CxnSpPr/>
      </xdr:nvCxnSpPr>
      <xdr:spPr>
        <a:xfrm flipV="1">
          <a:off x="856444" y="13725525"/>
          <a:ext cx="279163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63501</xdr:colOff>
      <xdr:row>2</xdr:row>
      <xdr:rowOff>126999</xdr:rowOff>
    </xdr:from>
    <xdr:to>
      <xdr:col>2</xdr:col>
      <xdr:colOff>2492376</xdr:colOff>
      <xdr:row>7</xdr:row>
      <xdr:rowOff>90169</xdr:rowOff>
    </xdr:to>
    <xdr:pic>
      <xdr:nvPicPr>
        <xdr:cNvPr id="12" name="Imagen 11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1" y="507999"/>
          <a:ext cx="2889250" cy="1217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158751</xdr:colOff>
      <xdr:row>2</xdr:row>
      <xdr:rowOff>63500</xdr:rowOff>
    </xdr:from>
    <xdr:to>
      <xdr:col>8</xdr:col>
      <xdr:colOff>254000</xdr:colOff>
      <xdr:row>8</xdr:row>
      <xdr:rowOff>101599</xdr:rowOff>
    </xdr:to>
    <xdr:pic>
      <xdr:nvPicPr>
        <xdr:cNvPr id="13" name="Imagen 12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251" y="444500"/>
          <a:ext cx="1508124" cy="14985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69</xdr:row>
      <xdr:rowOff>0</xdr:rowOff>
    </xdr:from>
    <xdr:to>
      <xdr:col>3</xdr:col>
      <xdr:colOff>2905125</xdr:colOff>
      <xdr:row>69</xdr:row>
      <xdr:rowOff>9526</xdr:rowOff>
    </xdr:to>
    <xdr:cxnSp macro="">
      <xdr:nvCxnSpPr>
        <xdr:cNvPr id="4" name="7 Conector recto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CxnSpPr/>
      </xdr:nvCxnSpPr>
      <xdr:spPr>
        <a:xfrm flipV="1">
          <a:off x="1400175" y="14287500"/>
          <a:ext cx="2905125" cy="952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809625</xdr:colOff>
      <xdr:row>68</xdr:row>
      <xdr:rowOff>174625</xdr:rowOff>
    </xdr:from>
    <xdr:to>
      <xdr:col>7</xdr:col>
      <xdr:colOff>15875</xdr:colOff>
      <xdr:row>68</xdr:row>
      <xdr:rowOff>206375</xdr:rowOff>
    </xdr:to>
    <xdr:cxnSp macro="">
      <xdr:nvCxnSpPr>
        <xdr:cNvPr id="5" name="8 Conector rect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CxnSpPr/>
      </xdr:nvCxnSpPr>
      <xdr:spPr>
        <a:xfrm>
          <a:off x="5016500" y="16621125"/>
          <a:ext cx="3587750" cy="31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730250</xdr:colOff>
      <xdr:row>59</xdr:row>
      <xdr:rowOff>190500</xdr:rowOff>
    </xdr:from>
    <xdr:to>
      <xdr:col>6</xdr:col>
      <xdr:colOff>1508125</xdr:colOff>
      <xdr:row>59</xdr:row>
      <xdr:rowOff>190500</xdr:rowOff>
    </xdr:to>
    <xdr:cxnSp macro="">
      <xdr:nvCxnSpPr>
        <xdr:cNvPr id="6" name="9 Conector rect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CxnSpPr/>
      </xdr:nvCxnSpPr>
      <xdr:spPr>
        <a:xfrm>
          <a:off x="4937125" y="14747875"/>
          <a:ext cx="36988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619125</xdr:colOff>
      <xdr:row>59</xdr:row>
      <xdr:rowOff>206375</xdr:rowOff>
    </xdr:from>
    <xdr:to>
      <xdr:col>9</xdr:col>
      <xdr:colOff>952500</xdr:colOff>
      <xdr:row>60</xdr:row>
      <xdr:rowOff>15875</xdr:rowOff>
    </xdr:to>
    <xdr:cxnSp macro="">
      <xdr:nvCxnSpPr>
        <xdr:cNvPr id="8" name="11 Conector rect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CxnSpPr/>
      </xdr:nvCxnSpPr>
      <xdr:spPr>
        <a:xfrm flipV="1">
          <a:off x="9461500" y="14224000"/>
          <a:ext cx="3159125" cy="31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8719</xdr:colOff>
      <xdr:row>60</xdr:row>
      <xdr:rowOff>0</xdr:rowOff>
    </xdr:from>
    <xdr:to>
      <xdr:col>3</xdr:col>
      <xdr:colOff>2800350</xdr:colOff>
      <xdr:row>60</xdr:row>
      <xdr:rowOff>1</xdr:rowOff>
    </xdr:to>
    <xdr:cxnSp macro="">
      <xdr:nvCxnSpPr>
        <xdr:cNvPr id="9" name="12 Conector rect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CxnSpPr/>
      </xdr:nvCxnSpPr>
      <xdr:spPr>
        <a:xfrm flipV="1">
          <a:off x="1408894" y="12687300"/>
          <a:ext cx="279163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190500</xdr:colOff>
      <xdr:row>1</xdr:row>
      <xdr:rowOff>63500</xdr:rowOff>
    </xdr:from>
    <xdr:to>
      <xdr:col>3</xdr:col>
      <xdr:colOff>2651125</xdr:colOff>
      <xdr:row>6</xdr:row>
      <xdr:rowOff>121920</xdr:rowOff>
    </xdr:to>
    <xdr:pic>
      <xdr:nvPicPr>
        <xdr:cNvPr id="12" name="Imagen 11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5" y="254000"/>
          <a:ext cx="3381375" cy="12966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1158876</xdr:colOff>
      <xdr:row>1</xdr:row>
      <xdr:rowOff>127000</xdr:rowOff>
    </xdr:from>
    <xdr:to>
      <xdr:col>8</xdr:col>
      <xdr:colOff>1063625</xdr:colOff>
      <xdr:row>7</xdr:row>
      <xdr:rowOff>244474</xdr:rowOff>
    </xdr:to>
    <xdr:pic>
      <xdr:nvPicPr>
        <xdr:cNvPr id="13" name="Imagen 12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1" y="317500"/>
          <a:ext cx="1317624" cy="15620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361950</xdr:colOff>
      <xdr:row>39</xdr:row>
      <xdr:rowOff>76199</xdr:rowOff>
    </xdr:from>
    <xdr:to>
      <xdr:col>3</xdr:col>
      <xdr:colOff>924557</xdr:colOff>
      <xdr:row>45</xdr:row>
      <xdr:rowOff>118259</xdr:rowOff>
    </xdr:to>
    <xdr:sp macro="" textlink="">
      <xdr:nvSpPr>
        <xdr:cNvPr id="10" name="1 CuadroTexto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581025" y="7867649"/>
          <a:ext cx="1734182" cy="118506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>
            <a:lnSpc>
              <a:spcPts val="8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ELABORÓ:</a:t>
          </a:r>
        </a:p>
        <a:p>
          <a:pPr algn="l">
            <a:lnSpc>
              <a:spcPts val="900"/>
            </a:lnSpc>
          </a:pPr>
          <a:r>
            <a:rPr lang="es-ES" sz="800" b="0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ANALISTA CONTABLE</a:t>
          </a:r>
        </a:p>
        <a:p>
          <a:pPr algn="l">
            <a:lnSpc>
              <a:spcPts val="8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9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r>
            <a:rPr lang="es-ES" sz="8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_____________________________</a:t>
          </a:r>
        </a:p>
        <a:p>
          <a:pPr algn="l">
            <a:lnSpc>
              <a:spcPts val="800"/>
            </a:lnSpc>
          </a:pPr>
          <a:endParaRPr lang="es-ES" sz="9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r>
            <a:rPr lang="es-ES" sz="9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C.P.</a:t>
          </a:r>
          <a:r>
            <a:rPr lang="es-ES" sz="9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MIREYA HERRERA LEAL </a:t>
          </a:r>
          <a:endParaRPr lang="es-ES" sz="9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800"/>
            </a:lnSpc>
          </a:pPr>
          <a:endParaRPr lang="es-ES" sz="1100"/>
        </a:p>
      </xdr:txBody>
    </xdr:sp>
    <xdr:clientData/>
  </xdr:twoCellAnchor>
  <xdr:twoCellAnchor>
    <xdr:from>
      <xdr:col>3</xdr:col>
      <xdr:colOff>1261111</xdr:colOff>
      <xdr:row>40</xdr:row>
      <xdr:rowOff>0</xdr:rowOff>
    </xdr:from>
    <xdr:to>
      <xdr:col>3</xdr:col>
      <xdr:colOff>3404133</xdr:colOff>
      <xdr:row>45</xdr:row>
      <xdr:rowOff>163869</xdr:rowOff>
    </xdr:to>
    <xdr:sp macro="" textlink="">
      <xdr:nvSpPr>
        <xdr:cNvPr id="11" name="2 CuadroTexto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2651761" y="7981950"/>
          <a:ext cx="2143022" cy="111636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>
            <a:lnSpc>
              <a:spcPts val="7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REVISÓ:</a:t>
          </a:r>
        </a:p>
        <a:p>
          <a:pPr marL="0" marR="0" indent="0" algn="l" defTabSz="91440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JEFE DEL DEPTO.DE</a:t>
          </a:r>
          <a:r>
            <a:rPr lang="es-MX" sz="800" b="0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 RECURSOS FINANCIEROS</a:t>
          </a:r>
          <a:endParaRPr lang="es-MX" sz="800" b="0">
            <a:latin typeface="Arial Narrow" panose="020B0606020202030204" pitchFamily="34" charset="0"/>
            <a:cs typeface="Arial" pitchFamily="34" charset="0"/>
          </a:endParaRPr>
        </a:p>
        <a:p>
          <a:pPr algn="l">
            <a:lnSpc>
              <a:spcPts val="7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7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7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7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r>
            <a:rPr lang="es-ES" sz="8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_________________________________</a:t>
          </a:r>
        </a:p>
        <a:p>
          <a:pPr algn="l">
            <a:lnSpc>
              <a:spcPts val="800"/>
            </a:lnSpc>
          </a:pPr>
          <a:endParaRPr lang="es-ES" sz="800" b="0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700"/>
            </a:lnSpc>
          </a:pPr>
          <a:r>
            <a:rPr lang="es-ES" sz="800" b="1" i="0" u="none" strike="noStrike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C.P. MARCO ANTONIO CORTES REYES</a:t>
          </a:r>
          <a:endParaRPr lang="es-ES" sz="10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/>
        </a:p>
      </xdr:txBody>
    </xdr:sp>
    <xdr:clientData/>
  </xdr:twoCellAnchor>
  <xdr:twoCellAnchor>
    <xdr:from>
      <xdr:col>3</xdr:col>
      <xdr:colOff>146685</xdr:colOff>
      <xdr:row>46</xdr:row>
      <xdr:rowOff>11430</xdr:rowOff>
    </xdr:from>
    <xdr:to>
      <xdr:col>3</xdr:col>
      <xdr:colOff>2635473</xdr:colOff>
      <xdr:row>52</xdr:row>
      <xdr:rowOff>166105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1537335" y="9136380"/>
          <a:ext cx="2488788" cy="12976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>
            <a:lnSpc>
              <a:spcPts val="9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AUTORIZÓ:</a:t>
          </a:r>
        </a:p>
        <a:p>
          <a:pPr marL="0" marR="0" indent="0" algn="l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DELEGADA ADMINISTRATIVA</a:t>
          </a:r>
          <a:endParaRPr lang="es-MX" sz="800" b="0">
            <a:latin typeface="Arial Narrow" panose="020B0606020202030204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es-ES" sz="800" b="0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DE SÍ FINANCIA</a:t>
          </a:r>
        </a:p>
        <a:p>
          <a:pPr algn="l">
            <a:lnSpc>
              <a:spcPts val="8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9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r>
            <a:rPr lang="es-ES" sz="800" b="0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__________________________________</a:t>
          </a:r>
        </a:p>
        <a:p>
          <a:pPr algn="l">
            <a:lnSpc>
              <a:spcPts val="8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r>
            <a:rPr lang="es-ES" sz="800" b="1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LIC.</a:t>
          </a:r>
          <a:r>
            <a:rPr lang="es-ES" sz="800" b="1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 MARIA ESTHER RUIZ LÓPEZ</a:t>
          </a:r>
          <a:endParaRPr lang="es-ES" sz="800" b="1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700"/>
            </a:lnSpc>
          </a:pPr>
          <a:endParaRPr lang="es-ES" sz="1100"/>
        </a:p>
      </xdr:txBody>
    </xdr:sp>
    <xdr:clientData/>
  </xdr:twoCellAnchor>
  <xdr:twoCellAnchor>
    <xdr:from>
      <xdr:col>3</xdr:col>
      <xdr:colOff>3177540</xdr:colOff>
      <xdr:row>46</xdr:row>
      <xdr:rowOff>38100</xdr:rowOff>
    </xdr:from>
    <xdr:to>
      <xdr:col>5</xdr:col>
      <xdr:colOff>1072513</xdr:colOff>
      <xdr:row>52</xdr:row>
      <xdr:rowOff>165719</xdr:rowOff>
    </xdr:to>
    <xdr:sp macro="" textlink="">
      <xdr:nvSpPr>
        <xdr:cNvPr id="13" name="4 CuadroTexto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4568190" y="9163050"/>
          <a:ext cx="2724148" cy="127061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>
            <a:lnSpc>
              <a:spcPts val="700"/>
            </a:lnSpc>
          </a:pPr>
          <a:r>
            <a:rPr lang="es-ES" sz="800" b="1" i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+mn-cs"/>
            </a:rPr>
            <a:t>Vo. Bo.:</a:t>
          </a:r>
          <a:endParaRPr lang="es-MX" sz="800" b="1">
            <a:latin typeface="Arial Narrow" panose="020B0606020202030204" pitchFamily="34" charset="0"/>
          </a:endParaRPr>
        </a:p>
        <a:p>
          <a:pPr algn="l" eaLnBrk="1" fontAlgn="auto" latinLnBrk="0" hangingPunct="1">
            <a:lnSpc>
              <a:spcPts val="800"/>
            </a:lnSpc>
          </a:pPr>
          <a:r>
            <a:rPr lang="es-MX" sz="8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+mn-cs"/>
            </a:rPr>
            <a:t>SECRETARIA</a:t>
          </a:r>
          <a:r>
            <a:rPr lang="es-MX" sz="800" b="0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+mn-cs"/>
            </a:rPr>
            <a:t> DEL COMITÉ TÉCNICO DEL</a:t>
          </a:r>
          <a:endParaRPr lang="es-MX" sz="800" b="0">
            <a:solidFill>
              <a:schemeClr val="dk1"/>
            </a:solidFill>
            <a:latin typeface="Arial Narrow" panose="020B0606020202030204" pitchFamily="34" charset="0"/>
            <a:ea typeface="+mn-ea"/>
            <a:cs typeface="+mn-cs"/>
          </a:endParaRPr>
        </a:p>
        <a:p>
          <a:pPr algn="l" eaLnBrk="1" fontAlgn="auto" latinLnBrk="0" hangingPunct="1">
            <a:lnSpc>
              <a:spcPts val="800"/>
            </a:lnSpc>
          </a:pPr>
          <a:r>
            <a:rPr lang="es-ES" sz="800" b="0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FAAAR.</a:t>
          </a:r>
        </a:p>
        <a:p>
          <a:pPr algn="l">
            <a:lnSpc>
              <a:spcPts val="4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4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4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4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4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4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400"/>
            </a:lnSpc>
          </a:pPr>
          <a:r>
            <a:rPr lang="es-ES" sz="800" b="0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___________________________________________</a:t>
          </a:r>
        </a:p>
        <a:p>
          <a:pPr algn="l">
            <a:lnSpc>
              <a:spcPts val="4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700"/>
            </a:lnSpc>
          </a:pPr>
          <a:endParaRPr lang="es-ES" sz="800" b="1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700"/>
            </a:lnSpc>
          </a:pPr>
          <a:r>
            <a:rPr lang="es-ES" sz="800" b="1" i="0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MTRA. ARELI GALLEGOS IBARRA</a:t>
          </a:r>
          <a:endParaRPr lang="es-ES" sz="800" b="1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5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500"/>
            </a:lnSpc>
          </a:pPr>
          <a:endParaRPr lang="es-ES" sz="1100"/>
        </a:p>
      </xdr:txBody>
    </xdr:sp>
    <xdr:clientData/>
  </xdr:twoCellAnchor>
  <xdr:twoCellAnchor>
    <xdr:from>
      <xdr:col>4</xdr:col>
      <xdr:colOff>470538</xdr:colOff>
      <xdr:row>39</xdr:row>
      <xdr:rowOff>171451</xdr:rowOff>
    </xdr:from>
    <xdr:to>
      <xdr:col>5</xdr:col>
      <xdr:colOff>891739</xdr:colOff>
      <xdr:row>45</xdr:row>
      <xdr:rowOff>120080</xdr:rowOff>
    </xdr:to>
    <xdr:sp macro="" textlink="">
      <xdr:nvSpPr>
        <xdr:cNvPr id="14" name="7 CuadroTexto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5309238" y="7962901"/>
          <a:ext cx="1802326" cy="109162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>
            <a:lnSpc>
              <a:spcPts val="7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REVISÓ:</a:t>
          </a:r>
        </a:p>
        <a:p>
          <a:pPr marL="0" marR="0" indent="0" algn="l" defTabSz="91440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DIRECTOR</a:t>
          </a:r>
          <a:r>
            <a:rPr lang="es-MX" sz="800" b="0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 DE CRÉDITO DE </a:t>
          </a:r>
          <a:endParaRPr lang="es-MX" sz="800" b="0">
            <a:latin typeface="Arial Narrow" panose="020B0606020202030204" pitchFamily="34" charset="0"/>
            <a:cs typeface="Arial" pitchFamily="34" charset="0"/>
          </a:endParaRPr>
        </a:p>
        <a:p>
          <a:pPr algn="l">
            <a:lnSpc>
              <a:spcPts val="700"/>
            </a:lnSpc>
          </a:pPr>
          <a:r>
            <a:rPr lang="es-ES" sz="800" b="0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SÍ FINANCIA</a:t>
          </a:r>
        </a:p>
        <a:p>
          <a:pPr algn="l">
            <a:lnSpc>
              <a:spcPts val="7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7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7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700"/>
            </a:lnSpc>
          </a:pPr>
          <a:r>
            <a:rPr lang="es-ES" sz="8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________________________________</a:t>
          </a:r>
        </a:p>
        <a:p>
          <a:pPr algn="l">
            <a:lnSpc>
              <a:spcPts val="700"/>
            </a:lnSpc>
          </a:pPr>
          <a:endParaRPr lang="es-ES" sz="800" b="0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es-ES" sz="800" b="1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L.A.</a:t>
          </a:r>
          <a:r>
            <a:rPr lang="es-ES" sz="800" b="1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 ALEXIS SERENO COUTO</a:t>
          </a:r>
          <a:endParaRPr lang="es-ES" sz="800" b="1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0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0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700"/>
            </a:lnSpc>
          </a:pPr>
          <a:endParaRPr lang="es-ES" sz="1100"/>
        </a:p>
      </xdr:txBody>
    </xdr:sp>
    <xdr:clientData/>
  </xdr:twoCellAnchor>
  <xdr:twoCellAnchor editAs="oneCell">
    <xdr:from>
      <xdr:col>2</xdr:col>
      <xdr:colOff>9527</xdr:colOff>
      <xdr:row>1</xdr:row>
      <xdr:rowOff>123825</xdr:rowOff>
    </xdr:from>
    <xdr:to>
      <xdr:col>3</xdr:col>
      <xdr:colOff>1123951</xdr:colOff>
      <xdr:row>5</xdr:row>
      <xdr:rowOff>134619</xdr:rowOff>
    </xdr:to>
    <xdr:pic>
      <xdr:nvPicPr>
        <xdr:cNvPr id="15" name="Imagen 14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7" y="314325"/>
          <a:ext cx="1876424" cy="7727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238126</xdr:colOff>
      <xdr:row>1</xdr:row>
      <xdr:rowOff>171450</xdr:rowOff>
    </xdr:from>
    <xdr:to>
      <xdr:col>5</xdr:col>
      <xdr:colOff>1095375</xdr:colOff>
      <xdr:row>7</xdr:row>
      <xdr:rowOff>28574</xdr:rowOff>
    </xdr:to>
    <xdr:pic>
      <xdr:nvPicPr>
        <xdr:cNvPr id="18" name="Imagen 17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1" y="361950"/>
          <a:ext cx="857249" cy="10001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533401</xdr:colOff>
      <xdr:row>0</xdr:row>
      <xdr:rowOff>47625</xdr:rowOff>
    </xdr:from>
    <xdr:to>
      <xdr:col>7</xdr:col>
      <xdr:colOff>533401</xdr:colOff>
      <xdr:row>4</xdr:row>
      <xdr:rowOff>181276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6" y="47625"/>
          <a:ext cx="0" cy="895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0</xdr:row>
      <xdr:rowOff>76199</xdr:rowOff>
    </xdr:from>
    <xdr:to>
      <xdr:col>1</xdr:col>
      <xdr:colOff>38100</xdr:colOff>
      <xdr:row>4</xdr:row>
      <xdr:rowOff>95249</xdr:rowOff>
    </xdr:to>
    <xdr:pic>
      <xdr:nvPicPr>
        <xdr:cNvPr id="13" name="2 Imagen" descr="C:\Users\JJIMENEZ\Desktop\LogoSiFinancia.png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" y="76199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65540</xdr:row>
      <xdr:rowOff>0</xdr:rowOff>
    </xdr:from>
    <xdr:to>
      <xdr:col>2</xdr:col>
      <xdr:colOff>1085850</xdr:colOff>
      <xdr:row>65540</xdr:row>
      <xdr:rowOff>0</xdr:rowOff>
    </xdr:to>
    <xdr:cxnSp macro="">
      <xdr:nvCxnSpPr>
        <xdr:cNvPr id="14" name="3 Conector rect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CxnSpPr/>
      </xdr:nvCxnSpPr>
      <xdr:spPr>
        <a:xfrm>
          <a:off x="228600" y="11861272950"/>
          <a:ext cx="16954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65547</xdr:row>
      <xdr:rowOff>200025</xdr:rowOff>
    </xdr:from>
    <xdr:to>
      <xdr:col>2</xdr:col>
      <xdr:colOff>1524000</xdr:colOff>
      <xdr:row>65548</xdr:row>
      <xdr:rowOff>9526</xdr:rowOff>
    </xdr:to>
    <xdr:cxnSp macro="">
      <xdr:nvCxnSpPr>
        <xdr:cNvPr id="15" name="4 Conector recto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CxnSpPr/>
      </xdr:nvCxnSpPr>
      <xdr:spPr>
        <a:xfrm flipV="1">
          <a:off x="209550" y="11862939825"/>
          <a:ext cx="1714500" cy="1905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28575</xdr:colOff>
      <xdr:row>65547</xdr:row>
      <xdr:rowOff>200025</xdr:rowOff>
    </xdr:from>
    <xdr:to>
      <xdr:col>5</xdr:col>
      <xdr:colOff>266700</xdr:colOff>
      <xdr:row>65547</xdr:row>
      <xdr:rowOff>200025</xdr:rowOff>
    </xdr:to>
    <xdr:cxnSp macro="">
      <xdr:nvCxnSpPr>
        <xdr:cNvPr id="16" name="5 Conector recto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CxnSpPr/>
      </xdr:nvCxnSpPr>
      <xdr:spPr>
        <a:xfrm>
          <a:off x="1952625" y="11862939825"/>
          <a:ext cx="15335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1819275</xdr:colOff>
      <xdr:row>65540</xdr:row>
      <xdr:rowOff>0</xdr:rowOff>
    </xdr:from>
    <xdr:to>
      <xdr:col>5</xdr:col>
      <xdr:colOff>57150</xdr:colOff>
      <xdr:row>65540</xdr:row>
      <xdr:rowOff>0</xdr:rowOff>
    </xdr:to>
    <xdr:cxnSp macro="">
      <xdr:nvCxnSpPr>
        <xdr:cNvPr id="17" name="6 Conector rect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CxnSpPr/>
      </xdr:nvCxnSpPr>
      <xdr:spPr>
        <a:xfrm>
          <a:off x="1924050" y="11861272950"/>
          <a:ext cx="13525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828675</xdr:colOff>
      <xdr:row>65548</xdr:row>
      <xdr:rowOff>0</xdr:rowOff>
    </xdr:from>
    <xdr:to>
      <xdr:col>8</xdr:col>
      <xdr:colOff>257175</xdr:colOff>
      <xdr:row>65548</xdr:row>
      <xdr:rowOff>28575</xdr:rowOff>
    </xdr:to>
    <xdr:cxnSp macro="">
      <xdr:nvCxnSpPr>
        <xdr:cNvPr id="18" name="7 Conector recto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CxnSpPr/>
      </xdr:nvCxnSpPr>
      <xdr:spPr>
        <a:xfrm flipV="1">
          <a:off x="4048125" y="11862949350"/>
          <a:ext cx="1266825" cy="28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</xdr:colOff>
      <xdr:row>65540</xdr:row>
      <xdr:rowOff>9525</xdr:rowOff>
    </xdr:from>
    <xdr:to>
      <xdr:col>8</xdr:col>
      <xdr:colOff>161925</xdr:colOff>
      <xdr:row>65540</xdr:row>
      <xdr:rowOff>9526</xdr:rowOff>
    </xdr:to>
    <xdr:cxnSp macro="">
      <xdr:nvCxnSpPr>
        <xdr:cNvPr id="19" name="8 Conector recto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CxnSpPr/>
      </xdr:nvCxnSpPr>
      <xdr:spPr>
        <a:xfrm flipV="1">
          <a:off x="4086225" y="11861282475"/>
          <a:ext cx="1133475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28575</xdr:colOff>
      <xdr:row>1</xdr:row>
      <xdr:rowOff>28575</xdr:rowOff>
    </xdr:from>
    <xdr:to>
      <xdr:col>1</xdr:col>
      <xdr:colOff>28575</xdr:colOff>
      <xdr:row>4</xdr:row>
      <xdr:rowOff>82137</xdr:rowOff>
    </xdr:to>
    <xdr:pic>
      <xdr:nvPicPr>
        <xdr:cNvPr id="20" name="9 Imagen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65" r="33643" b="89539"/>
        <a:stretch>
          <a:fillRect/>
        </a:stretch>
      </xdr:blipFill>
      <xdr:spPr>
        <a:xfrm>
          <a:off x="209550" y="238125"/>
          <a:ext cx="1562100" cy="6250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257175</xdr:colOff>
      <xdr:row>1</xdr:row>
      <xdr:rowOff>85725</xdr:rowOff>
    </xdr:from>
    <xdr:to>
      <xdr:col>7</xdr:col>
      <xdr:colOff>257175</xdr:colOff>
      <xdr:row>4</xdr:row>
      <xdr:rowOff>152400</xdr:rowOff>
    </xdr:to>
    <xdr:pic>
      <xdr:nvPicPr>
        <xdr:cNvPr id="21" name="WordPictureWatermark1" descr="hoja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3847" t="3345" r="80000" b="87457"/>
        <a:stretch>
          <a:fillRect/>
        </a:stretch>
      </xdr:blipFill>
      <xdr:spPr bwMode="auto">
        <a:xfrm>
          <a:off x="4552950" y="295275"/>
          <a:ext cx="1009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533401</xdr:colOff>
      <xdr:row>0</xdr:row>
      <xdr:rowOff>47625</xdr:rowOff>
    </xdr:from>
    <xdr:to>
      <xdr:col>7</xdr:col>
      <xdr:colOff>533401</xdr:colOff>
      <xdr:row>4</xdr:row>
      <xdr:rowOff>133651</xdr:rowOff>
    </xdr:to>
    <xdr:pic>
      <xdr:nvPicPr>
        <xdr:cNvPr id="23" name="Picture 3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6" y="47625"/>
          <a:ext cx="0" cy="895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0</xdr:row>
      <xdr:rowOff>76199</xdr:rowOff>
    </xdr:from>
    <xdr:to>
      <xdr:col>1</xdr:col>
      <xdr:colOff>38100</xdr:colOff>
      <xdr:row>4</xdr:row>
      <xdr:rowOff>47624</xdr:rowOff>
    </xdr:to>
    <xdr:pic>
      <xdr:nvPicPr>
        <xdr:cNvPr id="24" name="2 Imagen" descr="C:\Users\JJIMENEZ\Desktop\LogoSiFinancia.png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" y="76199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65540</xdr:row>
      <xdr:rowOff>0</xdr:rowOff>
    </xdr:from>
    <xdr:to>
      <xdr:col>2</xdr:col>
      <xdr:colOff>1085850</xdr:colOff>
      <xdr:row>65540</xdr:row>
      <xdr:rowOff>0</xdr:rowOff>
    </xdr:to>
    <xdr:cxnSp macro="">
      <xdr:nvCxnSpPr>
        <xdr:cNvPr id="25" name="3 Conector recto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CxnSpPr/>
      </xdr:nvCxnSpPr>
      <xdr:spPr>
        <a:xfrm>
          <a:off x="228600" y="11861272950"/>
          <a:ext cx="16954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65547</xdr:row>
      <xdr:rowOff>200025</xdr:rowOff>
    </xdr:from>
    <xdr:to>
      <xdr:col>2</xdr:col>
      <xdr:colOff>1524000</xdr:colOff>
      <xdr:row>65548</xdr:row>
      <xdr:rowOff>9526</xdr:rowOff>
    </xdr:to>
    <xdr:cxnSp macro="">
      <xdr:nvCxnSpPr>
        <xdr:cNvPr id="26" name="4 Conector recto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CxnSpPr/>
      </xdr:nvCxnSpPr>
      <xdr:spPr>
        <a:xfrm flipV="1">
          <a:off x="209550" y="11862939825"/>
          <a:ext cx="1714500" cy="1905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28575</xdr:colOff>
      <xdr:row>65547</xdr:row>
      <xdr:rowOff>200025</xdr:rowOff>
    </xdr:from>
    <xdr:to>
      <xdr:col>5</xdr:col>
      <xdr:colOff>266700</xdr:colOff>
      <xdr:row>65547</xdr:row>
      <xdr:rowOff>200025</xdr:rowOff>
    </xdr:to>
    <xdr:cxnSp macro="">
      <xdr:nvCxnSpPr>
        <xdr:cNvPr id="27" name="5 Conector recto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CxnSpPr/>
      </xdr:nvCxnSpPr>
      <xdr:spPr>
        <a:xfrm>
          <a:off x="1952625" y="11862939825"/>
          <a:ext cx="15335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1819275</xdr:colOff>
      <xdr:row>65540</xdr:row>
      <xdr:rowOff>0</xdr:rowOff>
    </xdr:from>
    <xdr:to>
      <xdr:col>5</xdr:col>
      <xdr:colOff>57150</xdr:colOff>
      <xdr:row>65540</xdr:row>
      <xdr:rowOff>0</xdr:rowOff>
    </xdr:to>
    <xdr:cxnSp macro="">
      <xdr:nvCxnSpPr>
        <xdr:cNvPr id="28" name="6 Conector recto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CxnSpPr/>
      </xdr:nvCxnSpPr>
      <xdr:spPr>
        <a:xfrm>
          <a:off x="1924050" y="11861272950"/>
          <a:ext cx="13525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828675</xdr:colOff>
      <xdr:row>65548</xdr:row>
      <xdr:rowOff>0</xdr:rowOff>
    </xdr:from>
    <xdr:to>
      <xdr:col>8</xdr:col>
      <xdr:colOff>257175</xdr:colOff>
      <xdr:row>65548</xdr:row>
      <xdr:rowOff>28575</xdr:rowOff>
    </xdr:to>
    <xdr:cxnSp macro="">
      <xdr:nvCxnSpPr>
        <xdr:cNvPr id="29" name="7 Conector recto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CxnSpPr/>
      </xdr:nvCxnSpPr>
      <xdr:spPr>
        <a:xfrm flipV="1">
          <a:off x="4048125" y="11862949350"/>
          <a:ext cx="1266825" cy="28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</xdr:colOff>
      <xdr:row>65540</xdr:row>
      <xdr:rowOff>9525</xdr:rowOff>
    </xdr:from>
    <xdr:to>
      <xdr:col>8</xdr:col>
      <xdr:colOff>161925</xdr:colOff>
      <xdr:row>65540</xdr:row>
      <xdr:rowOff>9526</xdr:rowOff>
    </xdr:to>
    <xdr:cxnSp macro="">
      <xdr:nvCxnSpPr>
        <xdr:cNvPr id="30" name="8 Conector recto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CxnSpPr/>
      </xdr:nvCxnSpPr>
      <xdr:spPr>
        <a:xfrm flipV="1">
          <a:off x="4086225" y="11861282475"/>
          <a:ext cx="1133475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38101</xdr:colOff>
      <xdr:row>1</xdr:row>
      <xdr:rowOff>104775</xdr:rowOff>
    </xdr:from>
    <xdr:to>
      <xdr:col>2</xdr:col>
      <xdr:colOff>962026</xdr:colOff>
      <xdr:row>4</xdr:row>
      <xdr:rowOff>125094</xdr:rowOff>
    </xdr:to>
    <xdr:pic>
      <xdr:nvPicPr>
        <xdr:cNvPr id="32" name="Imagen 31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14325"/>
          <a:ext cx="1847850" cy="6203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628650</xdr:colOff>
      <xdr:row>0</xdr:row>
      <xdr:rowOff>200025</xdr:rowOff>
    </xdr:from>
    <xdr:to>
      <xdr:col>8</xdr:col>
      <xdr:colOff>638175</xdr:colOff>
      <xdr:row>5</xdr:row>
      <xdr:rowOff>123825</xdr:rowOff>
    </xdr:to>
    <xdr:pic>
      <xdr:nvPicPr>
        <xdr:cNvPr id="33" name="Imagen 32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200025"/>
          <a:ext cx="771525" cy="923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65543</xdr:row>
      <xdr:rowOff>0</xdr:rowOff>
    </xdr:from>
    <xdr:to>
      <xdr:col>2</xdr:col>
      <xdr:colOff>1085850</xdr:colOff>
      <xdr:row>65543</xdr:row>
      <xdr:rowOff>0</xdr:rowOff>
    </xdr:to>
    <xdr:cxnSp macro="">
      <xdr:nvCxnSpPr>
        <xdr:cNvPr id="11" name="1 Conector rect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CxnSpPr/>
      </xdr:nvCxnSpPr>
      <xdr:spPr>
        <a:xfrm>
          <a:off x="228600" y="11861911125"/>
          <a:ext cx="18002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65550</xdr:row>
      <xdr:rowOff>200025</xdr:rowOff>
    </xdr:from>
    <xdr:to>
      <xdr:col>2</xdr:col>
      <xdr:colOff>1524000</xdr:colOff>
      <xdr:row>65551</xdr:row>
      <xdr:rowOff>9526</xdr:rowOff>
    </xdr:to>
    <xdr:cxnSp macro="">
      <xdr:nvCxnSpPr>
        <xdr:cNvPr id="12" name="2 Conector recto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CxnSpPr/>
      </xdr:nvCxnSpPr>
      <xdr:spPr>
        <a:xfrm flipV="1">
          <a:off x="209550" y="11863578000"/>
          <a:ext cx="1885950" cy="1905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28575</xdr:colOff>
      <xdr:row>65550</xdr:row>
      <xdr:rowOff>200025</xdr:rowOff>
    </xdr:from>
    <xdr:to>
      <xdr:col>5</xdr:col>
      <xdr:colOff>266700</xdr:colOff>
      <xdr:row>65550</xdr:row>
      <xdr:rowOff>200025</xdr:rowOff>
    </xdr:to>
    <xdr:cxnSp macro="">
      <xdr:nvCxnSpPr>
        <xdr:cNvPr id="13" name="3 Conector recto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CxnSpPr/>
      </xdr:nvCxnSpPr>
      <xdr:spPr>
        <a:xfrm>
          <a:off x="2124075" y="11863578000"/>
          <a:ext cx="14382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65543</xdr:row>
      <xdr:rowOff>0</xdr:rowOff>
    </xdr:from>
    <xdr:to>
      <xdr:col>5</xdr:col>
      <xdr:colOff>57150</xdr:colOff>
      <xdr:row>65543</xdr:row>
      <xdr:rowOff>9525</xdr:rowOff>
    </xdr:to>
    <xdr:cxnSp macro="">
      <xdr:nvCxnSpPr>
        <xdr:cNvPr id="14" name="4 Conector rect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CxnSpPr/>
      </xdr:nvCxnSpPr>
      <xdr:spPr>
        <a:xfrm flipV="1">
          <a:off x="2095500" y="11861911125"/>
          <a:ext cx="1257300" cy="9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828675</xdr:colOff>
      <xdr:row>65551</xdr:row>
      <xdr:rowOff>0</xdr:rowOff>
    </xdr:from>
    <xdr:to>
      <xdr:col>8</xdr:col>
      <xdr:colOff>257175</xdr:colOff>
      <xdr:row>65551</xdr:row>
      <xdr:rowOff>28575</xdr:rowOff>
    </xdr:to>
    <xdr:cxnSp macro="">
      <xdr:nvCxnSpPr>
        <xdr:cNvPr id="15" name="5 Conector recto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CxnSpPr/>
      </xdr:nvCxnSpPr>
      <xdr:spPr>
        <a:xfrm flipV="1">
          <a:off x="4057650" y="11863587525"/>
          <a:ext cx="1885950" cy="28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</xdr:colOff>
      <xdr:row>65543</xdr:row>
      <xdr:rowOff>9525</xdr:rowOff>
    </xdr:from>
    <xdr:to>
      <xdr:col>8</xdr:col>
      <xdr:colOff>161925</xdr:colOff>
      <xdr:row>65543</xdr:row>
      <xdr:rowOff>9526</xdr:rowOff>
    </xdr:to>
    <xdr:cxnSp macro="">
      <xdr:nvCxnSpPr>
        <xdr:cNvPr id="16" name="6 Conector recto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CxnSpPr/>
      </xdr:nvCxnSpPr>
      <xdr:spPr>
        <a:xfrm flipV="1">
          <a:off x="4086225" y="11861920650"/>
          <a:ext cx="1857375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866775</xdr:colOff>
      <xdr:row>0</xdr:row>
      <xdr:rowOff>76200</xdr:rowOff>
    </xdr:from>
    <xdr:to>
      <xdr:col>6</xdr:col>
      <xdr:colOff>866775</xdr:colOff>
      <xdr:row>5</xdr:row>
      <xdr:rowOff>19351</xdr:rowOff>
    </xdr:to>
    <xdr:pic>
      <xdr:nvPicPr>
        <xdr:cNvPr id="17" name="Picture 3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24425" y="76200"/>
          <a:ext cx="0" cy="876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133353</xdr:colOff>
      <xdr:row>1</xdr:row>
      <xdr:rowOff>123825</xdr:rowOff>
    </xdr:from>
    <xdr:to>
      <xdr:col>2</xdr:col>
      <xdr:colOff>885826</xdr:colOff>
      <xdr:row>4</xdr:row>
      <xdr:rowOff>133349</xdr:rowOff>
    </xdr:to>
    <xdr:pic>
      <xdr:nvPicPr>
        <xdr:cNvPr id="19" name="Imagen 18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3" y="333375"/>
          <a:ext cx="1695448" cy="4667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1019176</xdr:colOff>
      <xdr:row>1</xdr:row>
      <xdr:rowOff>9525</xdr:rowOff>
    </xdr:from>
    <xdr:to>
      <xdr:col>6</xdr:col>
      <xdr:colOff>1600200</xdr:colOff>
      <xdr:row>5</xdr:row>
      <xdr:rowOff>142875</xdr:rowOff>
    </xdr:to>
    <xdr:pic>
      <xdr:nvPicPr>
        <xdr:cNvPr id="21" name="Imagen 20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6" y="219075"/>
          <a:ext cx="581024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3</xdr:col>
      <xdr:colOff>371475</xdr:colOff>
      <xdr:row>3</xdr:row>
      <xdr:rowOff>67944</xdr:rowOff>
    </xdr:to>
    <xdr:pic>
      <xdr:nvPicPr>
        <xdr:cNvPr id="8" name="Imagen 7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"/>
          <a:ext cx="2066925" cy="5727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257175</xdr:colOff>
      <xdr:row>0</xdr:row>
      <xdr:rowOff>66676</xdr:rowOff>
    </xdr:from>
    <xdr:to>
      <xdr:col>8</xdr:col>
      <xdr:colOff>295275</xdr:colOff>
      <xdr:row>4</xdr:row>
      <xdr:rowOff>57151</xdr:rowOff>
    </xdr:to>
    <xdr:pic>
      <xdr:nvPicPr>
        <xdr:cNvPr id="5" name="Imagen 4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66676"/>
          <a:ext cx="800100" cy="838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866775</xdr:colOff>
      <xdr:row>0</xdr:row>
      <xdr:rowOff>76200</xdr:rowOff>
    </xdr:from>
    <xdr:to>
      <xdr:col>8</xdr:col>
      <xdr:colOff>0</xdr:colOff>
      <xdr:row>4</xdr:row>
      <xdr:rowOff>171751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10425" y="76200"/>
          <a:ext cx="0" cy="876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142875</xdr:rowOff>
    </xdr:from>
    <xdr:to>
      <xdr:col>1</xdr:col>
      <xdr:colOff>1485899</xdr:colOff>
      <xdr:row>3</xdr:row>
      <xdr:rowOff>10794</xdr:rowOff>
    </xdr:to>
    <xdr:pic>
      <xdr:nvPicPr>
        <xdr:cNvPr id="5" name="Imagen 4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1857374" cy="5346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504825</xdr:colOff>
      <xdr:row>0</xdr:row>
      <xdr:rowOff>200025</xdr:rowOff>
    </xdr:from>
    <xdr:to>
      <xdr:col>5</xdr:col>
      <xdr:colOff>523874</xdr:colOff>
      <xdr:row>5</xdr:row>
      <xdr:rowOff>114300</xdr:rowOff>
    </xdr:to>
    <xdr:pic>
      <xdr:nvPicPr>
        <xdr:cNvPr id="9" name="Imagen 8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200025"/>
          <a:ext cx="781049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866775</xdr:colOff>
      <xdr:row>0</xdr:row>
      <xdr:rowOff>76200</xdr:rowOff>
    </xdr:from>
    <xdr:to>
      <xdr:col>8</xdr:col>
      <xdr:colOff>0</xdr:colOff>
      <xdr:row>4</xdr:row>
      <xdr:rowOff>190801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10425" y="76200"/>
          <a:ext cx="0" cy="800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85726</xdr:colOff>
      <xdr:row>1</xdr:row>
      <xdr:rowOff>57150</xdr:rowOff>
    </xdr:from>
    <xdr:to>
      <xdr:col>1</xdr:col>
      <xdr:colOff>1381125</xdr:colOff>
      <xdr:row>4</xdr:row>
      <xdr:rowOff>76200</xdr:rowOff>
    </xdr:to>
    <xdr:pic>
      <xdr:nvPicPr>
        <xdr:cNvPr id="5" name="Imagen 4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266700"/>
          <a:ext cx="1666874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504825</xdr:colOff>
      <xdr:row>1</xdr:row>
      <xdr:rowOff>57150</xdr:rowOff>
    </xdr:from>
    <xdr:to>
      <xdr:col>5</xdr:col>
      <xdr:colOff>476250</xdr:colOff>
      <xdr:row>5</xdr:row>
      <xdr:rowOff>200025</xdr:rowOff>
    </xdr:to>
    <xdr:pic>
      <xdr:nvPicPr>
        <xdr:cNvPr id="8" name="Imagen 7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266700"/>
          <a:ext cx="733425" cy="847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533401</xdr:colOff>
      <xdr:row>0</xdr:row>
      <xdr:rowOff>47625</xdr:rowOff>
    </xdr:from>
    <xdr:to>
      <xdr:col>7</xdr:col>
      <xdr:colOff>533401</xdr:colOff>
      <xdr:row>4</xdr:row>
      <xdr:rowOff>181276</xdr:rowOff>
    </xdr:to>
    <xdr:pic>
      <xdr:nvPicPr>
        <xdr:cNvPr id="26" name="Picture 3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38701" y="47625"/>
          <a:ext cx="0" cy="895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0</xdr:row>
      <xdr:rowOff>76199</xdr:rowOff>
    </xdr:from>
    <xdr:to>
      <xdr:col>1</xdr:col>
      <xdr:colOff>38100</xdr:colOff>
      <xdr:row>4</xdr:row>
      <xdr:rowOff>95249</xdr:rowOff>
    </xdr:to>
    <xdr:pic>
      <xdr:nvPicPr>
        <xdr:cNvPr id="27" name="2 Imagen" descr="C:\Users\JJIMENEZ\Desktop\LogoSiFinancia.png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" y="76199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4</xdr:row>
      <xdr:rowOff>19050</xdr:rowOff>
    </xdr:to>
    <xdr:pic>
      <xdr:nvPicPr>
        <xdr:cNvPr id="28" name="3 Imagen" descr="C:\Users\JJIMENEZ\Desktop\LogoSiFinancia.png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5" y="0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590549</xdr:colOff>
      <xdr:row>0</xdr:row>
      <xdr:rowOff>38100</xdr:rowOff>
    </xdr:from>
    <xdr:to>
      <xdr:col>7</xdr:col>
      <xdr:colOff>590549</xdr:colOff>
      <xdr:row>4</xdr:row>
      <xdr:rowOff>70084</xdr:rowOff>
    </xdr:to>
    <xdr:pic>
      <xdr:nvPicPr>
        <xdr:cNvPr id="29" name="Picture 3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49" y="38100"/>
          <a:ext cx="0" cy="793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</xdr:colOff>
      <xdr:row>1</xdr:row>
      <xdr:rowOff>28574</xdr:rowOff>
    </xdr:from>
    <xdr:to>
      <xdr:col>1</xdr:col>
      <xdr:colOff>1</xdr:colOff>
      <xdr:row>4</xdr:row>
      <xdr:rowOff>77375</xdr:rowOff>
    </xdr:to>
    <xdr:pic>
      <xdr:nvPicPr>
        <xdr:cNvPr id="30" name="5 Imagen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65" r="33643" b="89539"/>
        <a:stretch>
          <a:fillRect/>
        </a:stretch>
      </xdr:blipFill>
      <xdr:spPr>
        <a:xfrm>
          <a:off x="180976" y="238124"/>
          <a:ext cx="952500" cy="6203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257175</xdr:colOff>
      <xdr:row>1</xdr:row>
      <xdr:rowOff>68630</xdr:rowOff>
    </xdr:from>
    <xdr:to>
      <xdr:col>7</xdr:col>
      <xdr:colOff>257175</xdr:colOff>
      <xdr:row>4</xdr:row>
      <xdr:rowOff>166687</xdr:rowOff>
    </xdr:to>
    <xdr:pic>
      <xdr:nvPicPr>
        <xdr:cNvPr id="31" name="WordPictureWatermark1" descr="hoja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3847" t="3345" r="80000" b="87457"/>
        <a:stretch>
          <a:fillRect/>
        </a:stretch>
      </xdr:blipFill>
      <xdr:spPr bwMode="auto">
        <a:xfrm>
          <a:off x="4562475" y="278180"/>
          <a:ext cx="1000125" cy="669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</xdr:row>
      <xdr:rowOff>85725</xdr:rowOff>
    </xdr:from>
    <xdr:to>
      <xdr:col>2</xdr:col>
      <xdr:colOff>1162050</xdr:colOff>
      <xdr:row>3</xdr:row>
      <xdr:rowOff>153669</xdr:rowOff>
    </xdr:to>
    <xdr:pic>
      <xdr:nvPicPr>
        <xdr:cNvPr id="10" name="Imagen 9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95275"/>
          <a:ext cx="1619250" cy="4870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457201</xdr:colOff>
      <xdr:row>1</xdr:row>
      <xdr:rowOff>0</xdr:rowOff>
    </xdr:from>
    <xdr:to>
      <xdr:col>8</xdr:col>
      <xdr:colOff>485776</xdr:colOff>
      <xdr:row>5</xdr:row>
      <xdr:rowOff>142875</xdr:rowOff>
    </xdr:to>
    <xdr:pic>
      <xdr:nvPicPr>
        <xdr:cNvPr id="13" name="Imagen 12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1" y="209550"/>
          <a:ext cx="723900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533401</xdr:colOff>
      <xdr:row>0</xdr:row>
      <xdr:rowOff>47625</xdr:rowOff>
    </xdr:from>
    <xdr:to>
      <xdr:col>7</xdr:col>
      <xdr:colOff>533401</xdr:colOff>
      <xdr:row>4</xdr:row>
      <xdr:rowOff>181276</xdr:rowOff>
    </xdr:to>
    <xdr:pic>
      <xdr:nvPicPr>
        <xdr:cNvPr id="18" name="Picture 3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62526" y="47625"/>
          <a:ext cx="0" cy="895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0</xdr:row>
      <xdr:rowOff>76199</xdr:rowOff>
    </xdr:from>
    <xdr:to>
      <xdr:col>1</xdr:col>
      <xdr:colOff>38100</xdr:colOff>
      <xdr:row>4</xdr:row>
      <xdr:rowOff>95249</xdr:rowOff>
    </xdr:to>
    <xdr:pic>
      <xdr:nvPicPr>
        <xdr:cNvPr id="19" name="2 Imagen" descr="C:\Users\JJIMENEZ\Desktop\LogoSiFinancia.png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" y="76199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4</xdr:row>
      <xdr:rowOff>19050</xdr:rowOff>
    </xdr:to>
    <xdr:pic>
      <xdr:nvPicPr>
        <xdr:cNvPr id="20" name="3 Imagen" descr="C:\Users\JJIMENEZ\Desktop\LogoSiFinancia.png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5" y="0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590549</xdr:colOff>
      <xdr:row>0</xdr:row>
      <xdr:rowOff>38100</xdr:rowOff>
    </xdr:from>
    <xdr:to>
      <xdr:col>7</xdr:col>
      <xdr:colOff>590549</xdr:colOff>
      <xdr:row>4</xdr:row>
      <xdr:rowOff>70084</xdr:rowOff>
    </xdr:to>
    <xdr:pic>
      <xdr:nvPicPr>
        <xdr:cNvPr id="21" name="Picture 3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19674" y="38100"/>
          <a:ext cx="0" cy="793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180974</xdr:colOff>
      <xdr:row>0</xdr:row>
      <xdr:rowOff>0</xdr:rowOff>
    </xdr:from>
    <xdr:to>
      <xdr:col>0</xdr:col>
      <xdr:colOff>180974</xdr:colOff>
      <xdr:row>4</xdr:row>
      <xdr:rowOff>19050</xdr:rowOff>
    </xdr:to>
    <xdr:pic>
      <xdr:nvPicPr>
        <xdr:cNvPr id="22" name="5 Imagen" descr="C:\Users\JJIMENEZ\Desktop\LogoSiFinancia.png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4" y="0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619125</xdr:colOff>
      <xdr:row>0</xdr:row>
      <xdr:rowOff>0</xdr:rowOff>
    </xdr:from>
    <xdr:to>
      <xdr:col>7</xdr:col>
      <xdr:colOff>619125</xdr:colOff>
      <xdr:row>4</xdr:row>
      <xdr:rowOff>31984</xdr:rowOff>
    </xdr:to>
    <xdr:pic>
      <xdr:nvPicPr>
        <xdr:cNvPr id="23" name="Picture 3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48250" y="0"/>
          <a:ext cx="0" cy="793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</xdr:row>
      <xdr:rowOff>9525</xdr:rowOff>
    </xdr:from>
    <xdr:to>
      <xdr:col>1</xdr:col>
      <xdr:colOff>28575</xdr:colOff>
      <xdr:row>4</xdr:row>
      <xdr:rowOff>63087</xdr:rowOff>
    </xdr:to>
    <xdr:pic>
      <xdr:nvPicPr>
        <xdr:cNvPr id="24" name="7 Imagen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65" r="33643" b="89539"/>
        <a:stretch>
          <a:fillRect/>
        </a:stretch>
      </xdr:blipFill>
      <xdr:spPr>
        <a:xfrm>
          <a:off x="209550" y="219075"/>
          <a:ext cx="1562100" cy="6250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152401</xdr:colOff>
      <xdr:row>1</xdr:row>
      <xdr:rowOff>57150</xdr:rowOff>
    </xdr:from>
    <xdr:to>
      <xdr:col>7</xdr:col>
      <xdr:colOff>152401</xdr:colOff>
      <xdr:row>4</xdr:row>
      <xdr:rowOff>123825</xdr:rowOff>
    </xdr:to>
    <xdr:pic>
      <xdr:nvPicPr>
        <xdr:cNvPr id="25" name="WordPictureWatermark1" descr="hoja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3847" t="3345" r="80000" b="87457"/>
        <a:stretch>
          <a:fillRect/>
        </a:stretch>
      </xdr:blipFill>
      <xdr:spPr bwMode="auto">
        <a:xfrm>
          <a:off x="4581526" y="266700"/>
          <a:ext cx="1009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123827</xdr:colOff>
      <xdr:row>1</xdr:row>
      <xdr:rowOff>9525</xdr:rowOff>
    </xdr:from>
    <xdr:to>
      <xdr:col>2</xdr:col>
      <xdr:colOff>1066800</xdr:colOff>
      <xdr:row>3</xdr:row>
      <xdr:rowOff>153668</xdr:rowOff>
    </xdr:to>
    <xdr:pic>
      <xdr:nvPicPr>
        <xdr:cNvPr id="14" name="Imagen 13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7" y="219075"/>
          <a:ext cx="1628773" cy="5632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600076</xdr:colOff>
      <xdr:row>1</xdr:row>
      <xdr:rowOff>28574</xdr:rowOff>
    </xdr:from>
    <xdr:to>
      <xdr:col>8</xdr:col>
      <xdr:colOff>590550</xdr:colOff>
      <xdr:row>5</xdr:row>
      <xdr:rowOff>104774</xdr:rowOff>
    </xdr:to>
    <xdr:pic>
      <xdr:nvPicPr>
        <xdr:cNvPr id="15" name="Imagen 14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1" y="238124"/>
          <a:ext cx="752474" cy="866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533401</xdr:colOff>
      <xdr:row>0</xdr:row>
      <xdr:rowOff>47625</xdr:rowOff>
    </xdr:from>
    <xdr:ext cx="0" cy="1133776"/>
    <xdr:pic>
      <xdr:nvPicPr>
        <xdr:cNvPr id="9" name="Picture 3">
          <a:extLst>
            <a:ext uri="{FF2B5EF4-FFF2-40B4-BE49-F238E27FC236}">
              <a16:creationId xmlns:a16="http://schemas.microsoft.com/office/drawing/2014/main" id="{8E7DDBE2-67FF-4C7E-947B-9142851FB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96401" y="47625"/>
          <a:ext cx="0" cy="11337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0</xdr:row>
      <xdr:rowOff>76199</xdr:rowOff>
    </xdr:from>
    <xdr:ext cx="0" cy="1000125"/>
    <xdr:pic>
      <xdr:nvPicPr>
        <xdr:cNvPr id="10" name="2 Imagen" descr="C:\Users\JJIMENEZ\Desktop\LogoSiFinancia.png">
          <a:extLst>
            <a:ext uri="{FF2B5EF4-FFF2-40B4-BE49-F238E27FC236}">
              <a16:creationId xmlns:a16="http://schemas.microsoft.com/office/drawing/2014/main" id="{33BA51D5-93FA-4D94-BFB1-5718E0FB48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09800" y="76199"/>
          <a:ext cx="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0</xdr:row>
      <xdr:rowOff>0</xdr:rowOff>
    </xdr:from>
    <xdr:ext cx="0" cy="981075"/>
    <xdr:pic>
      <xdr:nvPicPr>
        <xdr:cNvPr id="11" name="3 Imagen" descr="C:\Users\JJIMENEZ\Desktop\LogoSiFinancia.png">
          <a:extLst>
            <a:ext uri="{FF2B5EF4-FFF2-40B4-BE49-F238E27FC236}">
              <a16:creationId xmlns:a16="http://schemas.microsoft.com/office/drawing/2014/main" id="{B85D1316-6890-4829-959F-5302F2F060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71700" y="0"/>
          <a:ext cx="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590549</xdr:colOff>
      <xdr:row>0</xdr:row>
      <xdr:rowOff>38100</xdr:rowOff>
    </xdr:from>
    <xdr:ext cx="0" cy="1013059"/>
    <xdr:pic>
      <xdr:nvPicPr>
        <xdr:cNvPr id="12" name="Picture 3">
          <a:extLst>
            <a:ext uri="{FF2B5EF4-FFF2-40B4-BE49-F238E27FC236}">
              <a16:creationId xmlns:a16="http://schemas.microsoft.com/office/drawing/2014/main" id="{C3BF3587-3434-4C87-B002-4B5F5F028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53549" y="38100"/>
          <a:ext cx="0" cy="1013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0</xdr:row>
      <xdr:rowOff>19050</xdr:rowOff>
    </xdr:from>
    <xdr:ext cx="0" cy="994009"/>
    <xdr:pic>
      <xdr:nvPicPr>
        <xdr:cNvPr id="13" name="Picture 3">
          <a:extLst>
            <a:ext uri="{FF2B5EF4-FFF2-40B4-BE49-F238E27FC236}">
              <a16:creationId xmlns:a16="http://schemas.microsoft.com/office/drawing/2014/main" id="{848E14ED-B8A8-4DEE-858E-BAA9F88ED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0" y="19050"/>
          <a:ext cx="0" cy="9940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142876</xdr:colOff>
      <xdr:row>0</xdr:row>
      <xdr:rowOff>190499</xdr:rowOff>
    </xdr:from>
    <xdr:ext cx="1257300" cy="496569"/>
    <xdr:pic>
      <xdr:nvPicPr>
        <xdr:cNvPr id="14" name="Imagen 13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871D173D-0F92-4C64-8B23-1BDEFCB7E17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190499"/>
          <a:ext cx="1257300" cy="49656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1743076</xdr:colOff>
      <xdr:row>0</xdr:row>
      <xdr:rowOff>66279</xdr:rowOff>
    </xdr:from>
    <xdr:to>
      <xdr:col>2</xdr:col>
      <xdr:colOff>2238375</xdr:colOff>
      <xdr:row>3</xdr:row>
      <xdr:rowOff>180974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EA75775-6E12-4CF9-BA12-1858C1221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1" y="66279"/>
          <a:ext cx="495299" cy="6861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47625</xdr:rowOff>
    </xdr:from>
    <xdr:to>
      <xdr:col>4</xdr:col>
      <xdr:colOff>0</xdr:colOff>
      <xdr:row>6</xdr:row>
      <xdr:rowOff>9826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EE840BDA-0307-4681-B459-8D0DA7274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48325" y="47625"/>
          <a:ext cx="0" cy="1105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0</xdr:row>
      <xdr:rowOff>76199</xdr:rowOff>
    </xdr:from>
    <xdr:to>
      <xdr:col>1</xdr:col>
      <xdr:colOff>38100</xdr:colOff>
      <xdr:row>5</xdr:row>
      <xdr:rowOff>95249</xdr:rowOff>
    </xdr:to>
    <xdr:pic>
      <xdr:nvPicPr>
        <xdr:cNvPr id="3" name="2 Imagen" descr="C:\Users\JJIMENEZ\Desktop\LogoSiFinancia.png">
          <a:extLst>
            <a:ext uri="{FF2B5EF4-FFF2-40B4-BE49-F238E27FC236}">
              <a16:creationId xmlns:a16="http://schemas.microsoft.com/office/drawing/2014/main" id="{CAF1AB45-462A-4762-8FD0-664234D0ED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52575" y="76199"/>
          <a:ext cx="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5</xdr:row>
      <xdr:rowOff>9525</xdr:rowOff>
    </xdr:to>
    <xdr:pic>
      <xdr:nvPicPr>
        <xdr:cNvPr id="4" name="3 Imagen" descr="C:\Users\JJIMENEZ\Desktop\LogoSiFinancia.png">
          <a:extLst>
            <a:ext uri="{FF2B5EF4-FFF2-40B4-BE49-F238E27FC236}">
              <a16:creationId xmlns:a16="http://schemas.microsoft.com/office/drawing/2014/main" id="{AD0B2349-09A2-4BB1-9D6C-E5F5848499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14475" y="0"/>
          <a:ext cx="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38100</xdr:rowOff>
    </xdr:from>
    <xdr:to>
      <xdr:col>4</xdr:col>
      <xdr:colOff>0</xdr:colOff>
      <xdr:row>5</xdr:row>
      <xdr:rowOff>51034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1E4C3519-E3FE-4887-A981-518ACEC78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48325" y="38100"/>
          <a:ext cx="0" cy="9654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19050</xdr:rowOff>
    </xdr:from>
    <xdr:to>
      <xdr:col>3</xdr:col>
      <xdr:colOff>0</xdr:colOff>
      <xdr:row>5</xdr:row>
      <xdr:rowOff>41509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54D49412-3B3A-4040-8CD2-3F1646016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29275" y="19050"/>
          <a:ext cx="0" cy="974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200024</xdr:rowOff>
    </xdr:from>
    <xdr:to>
      <xdr:col>0</xdr:col>
      <xdr:colOff>1371600</xdr:colOff>
      <xdr:row>3</xdr:row>
      <xdr:rowOff>96518</xdr:rowOff>
    </xdr:to>
    <xdr:pic>
      <xdr:nvPicPr>
        <xdr:cNvPr id="7" name="Imagen 6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9D790DC7-9D57-4F95-9E6B-328871DD692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4"/>
          <a:ext cx="1371600" cy="4775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1104901</xdr:colOff>
      <xdr:row>0</xdr:row>
      <xdr:rowOff>106563</xdr:rowOff>
    </xdr:from>
    <xdr:to>
      <xdr:col>2</xdr:col>
      <xdr:colOff>1619250</xdr:colOff>
      <xdr:row>4</xdr:row>
      <xdr:rowOff>57150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E627F7B-B7B3-47EF-98C6-4DAF22E29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6" y="106563"/>
          <a:ext cx="514349" cy="7125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27</xdr:row>
      <xdr:rowOff>0</xdr:rowOff>
    </xdr:from>
    <xdr:to>
      <xdr:col>2</xdr:col>
      <xdr:colOff>228600</xdr:colOff>
      <xdr:row>28</xdr:row>
      <xdr:rowOff>0</xdr:rowOff>
    </xdr:to>
    <xdr:sp macro="" textlink="">
      <xdr:nvSpPr>
        <xdr:cNvPr id="2" name="Rectangle 9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>
          <a:spLocks noChangeArrowheads="1"/>
        </xdr:cNvSpPr>
      </xdr:nvSpPr>
      <xdr:spPr bwMode="auto">
        <a:xfrm>
          <a:off x="3743325" y="7038975"/>
          <a:ext cx="2286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2453640</xdr:colOff>
      <xdr:row>28</xdr:row>
      <xdr:rowOff>0</xdr:rowOff>
    </xdr:from>
    <xdr:to>
      <xdr:col>4</xdr:col>
      <xdr:colOff>509506</xdr:colOff>
      <xdr:row>34</xdr:row>
      <xdr:rowOff>38100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2958465" y="7229475"/>
          <a:ext cx="3104116" cy="1181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REVISÓ:</a:t>
          </a:r>
          <a:endParaRPr lang="es-MX" sz="1100">
            <a:latin typeface="+mn-lt"/>
          </a:endParaRPr>
        </a:p>
        <a:p>
          <a:r>
            <a:rPr lang="es-MX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JEFE DEL DEPTO. DE RECURSOS FINANCIEROS</a:t>
          </a:r>
        </a:p>
        <a:p>
          <a:endParaRPr lang="es-MX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fontAlgn="base"/>
          <a:endParaRPr lang="es-MX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________________________________</a:t>
          </a:r>
          <a:endParaRPr lang="es-MX" sz="1100">
            <a:latin typeface="+mn-lt"/>
          </a:endParaRPr>
        </a:p>
        <a:p>
          <a:pPr fontAlgn="base"/>
          <a:r>
            <a:rPr lang="es-MX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C.P. MARCO ANTONIO CORTES REYES</a:t>
          </a:r>
          <a:endParaRPr lang="es-MX">
            <a:effectLst/>
          </a:endParaRPr>
        </a:p>
        <a:p>
          <a:endParaRPr lang="es-MX" sz="1100"/>
        </a:p>
      </xdr:txBody>
    </xdr:sp>
    <xdr:clientData/>
  </xdr:twoCellAnchor>
  <xdr:twoCellAnchor>
    <xdr:from>
      <xdr:col>4</xdr:col>
      <xdr:colOff>739141</xdr:colOff>
      <xdr:row>28</xdr:row>
      <xdr:rowOff>0</xdr:rowOff>
    </xdr:from>
    <xdr:to>
      <xdr:col>8</xdr:col>
      <xdr:colOff>19533</xdr:colOff>
      <xdr:row>34</xdr:row>
      <xdr:rowOff>28575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/>
      </xdr:nvSpPr>
      <xdr:spPr>
        <a:xfrm>
          <a:off x="6292216" y="7229475"/>
          <a:ext cx="2928467" cy="1171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REVISÓ:</a:t>
          </a:r>
          <a:endParaRPr lang="es-MX" sz="1100">
            <a:latin typeface="+mn-lt"/>
          </a:endParaRPr>
        </a:p>
        <a:p>
          <a:r>
            <a:rPr lang="es-MX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DIRECTOR DE CRÉDITO DE SÍ FINANCIA</a:t>
          </a:r>
          <a:endParaRPr lang="es-MX" sz="1100">
            <a:latin typeface="+mn-lt"/>
          </a:endParaRPr>
        </a:p>
        <a:p>
          <a:endParaRPr lang="es-MX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s-MX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200"/>
            </a:lnSpc>
          </a:pP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_________________________________</a:t>
          </a:r>
          <a:endParaRPr lang="es-MX" sz="1100">
            <a:latin typeface="+mn-lt"/>
          </a:endParaRPr>
        </a:p>
        <a:p>
          <a:pPr fontAlgn="base">
            <a:lnSpc>
              <a:spcPts val="1200"/>
            </a:lnSpc>
          </a:pPr>
          <a:r>
            <a:rPr lang="es-MX" sz="1100" b="1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L.A. ALEXIS SERENO COUTO</a:t>
          </a:r>
          <a:endParaRPr lang="es-MX" sz="11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200"/>
            </a:lnSpc>
          </a:pPr>
          <a:endParaRPr lang="es-MX" sz="1100"/>
        </a:p>
      </xdr:txBody>
    </xdr:sp>
    <xdr:clientData/>
  </xdr:twoCellAnchor>
  <xdr:twoCellAnchor>
    <xdr:from>
      <xdr:col>0</xdr:col>
      <xdr:colOff>133350</xdr:colOff>
      <xdr:row>28</xdr:row>
      <xdr:rowOff>1904</xdr:rowOff>
    </xdr:from>
    <xdr:to>
      <xdr:col>1</xdr:col>
      <xdr:colOff>2185184</xdr:colOff>
      <xdr:row>34</xdr:row>
      <xdr:rowOff>38115</xdr:rowOff>
    </xdr:to>
    <xdr:sp macro="" textlink="">
      <xdr:nvSpPr>
        <xdr:cNvPr id="5" name="6 CuadroTexto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133350" y="7231379"/>
          <a:ext cx="2556659" cy="11792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ELABORÓ:</a:t>
          </a:r>
          <a:endParaRPr lang="es-MX">
            <a:latin typeface="+mn-lt"/>
          </a:endParaRPr>
        </a:p>
        <a:p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ANALISTA CONTABLE</a:t>
          </a:r>
          <a:endParaRPr lang="es-MX">
            <a:latin typeface="+mn-lt"/>
          </a:endParaRPr>
        </a:p>
        <a:p>
          <a:pPr fontAlgn="base"/>
          <a:endParaRPr lang="es-MX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s-MX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</a:t>
          </a:r>
          <a:endParaRPr lang="es-MX">
            <a:latin typeface="+mn-lt"/>
          </a:endParaRPr>
        </a:p>
        <a:p>
          <a:r>
            <a:rPr lang="es-MX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C.P. MIREYA HERRERA LEAL</a:t>
          </a:r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s-MX" sz="1100"/>
        </a:p>
      </xdr:txBody>
    </xdr:sp>
    <xdr:clientData/>
  </xdr:twoCellAnchor>
  <xdr:twoCellAnchor>
    <xdr:from>
      <xdr:col>1</xdr:col>
      <xdr:colOff>1030605</xdr:colOff>
      <xdr:row>35</xdr:row>
      <xdr:rowOff>9524</xdr:rowOff>
    </xdr:from>
    <xdr:to>
      <xdr:col>2</xdr:col>
      <xdr:colOff>746764</xdr:colOff>
      <xdr:row>42</xdr:row>
      <xdr:rowOff>80082</xdr:rowOff>
    </xdr:to>
    <xdr:sp macro="" textlink="">
      <xdr:nvSpPr>
        <xdr:cNvPr id="6" name="7 CuadroTexto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1535430" y="8572499"/>
          <a:ext cx="2954659" cy="14040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>
            <a:lnSpc>
              <a:spcPts val="1100"/>
            </a:lnSpc>
          </a:pPr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AUTORIZÓ:</a:t>
          </a:r>
        </a:p>
        <a:p>
          <a:pPr>
            <a:lnSpc>
              <a:spcPts val="1000"/>
            </a:lnSpc>
          </a:pPr>
          <a:r>
            <a:rPr lang="es-MX" sz="1100" b="0">
              <a:solidFill>
                <a:schemeClr val="dk1"/>
              </a:solidFill>
              <a:latin typeface="+mn-lt"/>
              <a:ea typeface="+mn-ea"/>
              <a:cs typeface="+mn-cs"/>
            </a:rPr>
            <a:t>DELEGADA</a:t>
          </a:r>
          <a:r>
            <a:rPr lang="es-MX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ADMINISTRATIVA</a:t>
          </a:r>
          <a:endParaRPr lang="es-MX" sz="1100" b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DE SÍ FINANCIA </a:t>
          </a:r>
        </a:p>
        <a:p>
          <a:pPr algn="ctr" fontAlgn="base">
            <a:lnSpc>
              <a:spcPts val="1000"/>
            </a:lnSpc>
          </a:pPr>
          <a:endParaRPr lang="es-MX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 fontAlgn="base">
            <a:lnSpc>
              <a:spcPts val="1100"/>
            </a:lnSpc>
          </a:pPr>
          <a:endParaRPr lang="es-MX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 fontAlgn="base">
            <a:lnSpc>
              <a:spcPts val="1100"/>
            </a:lnSpc>
          </a:pPr>
          <a:endParaRPr lang="es-MX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200"/>
            </a:lnSpc>
          </a:pP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</a:t>
          </a:r>
          <a:endParaRPr lang="es-MX" sz="1100">
            <a:latin typeface="+mn-lt"/>
          </a:endParaRPr>
        </a:p>
        <a:p>
          <a:pPr>
            <a:lnSpc>
              <a:spcPts val="1000"/>
            </a:lnSpc>
          </a:pPr>
          <a:r>
            <a:rPr lang="es-MX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LIC. MARIA ESTHER RUIZ LÓPEZ</a:t>
          </a:r>
        </a:p>
        <a:p>
          <a:endParaRPr lang="es-MX" sz="1100">
            <a:latin typeface="+mn-lt"/>
          </a:endParaRPr>
        </a:p>
        <a:p>
          <a:pPr>
            <a:lnSpc>
              <a:spcPts val="900"/>
            </a:lnSpc>
          </a:pPr>
          <a:endParaRPr lang="es-MX" sz="1100"/>
        </a:p>
      </xdr:txBody>
    </xdr:sp>
    <xdr:clientData/>
  </xdr:twoCellAnchor>
  <xdr:twoCellAnchor>
    <xdr:from>
      <xdr:col>3</xdr:col>
      <xdr:colOff>251460</xdr:colOff>
      <xdr:row>35</xdr:row>
      <xdr:rowOff>13335</xdr:rowOff>
    </xdr:from>
    <xdr:to>
      <xdr:col>6</xdr:col>
      <xdr:colOff>552509</xdr:colOff>
      <xdr:row>42</xdr:row>
      <xdr:rowOff>76224</xdr:rowOff>
    </xdr:to>
    <xdr:sp macro="" textlink="">
      <xdr:nvSpPr>
        <xdr:cNvPr id="7" name="8 CuadroTexto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4899660" y="8576310"/>
          <a:ext cx="3044249" cy="139638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>
            <a:lnSpc>
              <a:spcPts val="1200"/>
            </a:lnSpc>
          </a:pPr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VO. BO.</a:t>
          </a:r>
          <a:endParaRPr lang="es-MX" sz="1100">
            <a:latin typeface="+mn-lt"/>
          </a:endParaRPr>
        </a:p>
        <a:p>
          <a:pPr fontAlgn="base">
            <a:lnSpc>
              <a:spcPts val="1200"/>
            </a:lnSpc>
          </a:pPr>
          <a:r>
            <a:rPr lang="es-MX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SECRETARIA DEL COMITÉ TÉCNICO </a:t>
          </a:r>
        </a:p>
        <a:p>
          <a:pPr fontAlgn="base">
            <a:lnSpc>
              <a:spcPts val="1200"/>
            </a:lnSpc>
          </a:pP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DEL FAAAR.</a:t>
          </a:r>
        </a:p>
        <a:p>
          <a:pPr fontAlgn="base">
            <a:lnSpc>
              <a:spcPts val="1200"/>
            </a:lnSpc>
          </a:pPr>
          <a:endParaRPr lang="es-MX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fontAlgn="base">
            <a:lnSpc>
              <a:spcPts val="1200"/>
            </a:lnSpc>
          </a:pPr>
          <a:endParaRPr lang="es-MX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200"/>
            </a:lnSpc>
          </a:pP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_______________________________________</a:t>
          </a:r>
          <a:endParaRPr lang="es-MX" sz="1100">
            <a:latin typeface="+mn-lt"/>
          </a:endParaRPr>
        </a:p>
        <a:p>
          <a:pPr>
            <a:lnSpc>
              <a:spcPts val="1200"/>
            </a:lnSpc>
          </a:pPr>
          <a:r>
            <a:rPr lang="es-MX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MTRA. ARELI GALLEGOS IBARRA</a:t>
          </a:r>
        </a:p>
        <a:p>
          <a:pPr>
            <a:lnSpc>
              <a:spcPts val="1200"/>
            </a:lnSpc>
          </a:pPr>
          <a:endParaRPr lang="es-MX" sz="1100">
            <a:latin typeface="+mn-lt"/>
          </a:endParaRPr>
        </a:p>
        <a:p>
          <a:pPr>
            <a:lnSpc>
              <a:spcPts val="1200"/>
            </a:lnSpc>
          </a:pPr>
          <a:endParaRPr lang="es-MX" sz="1100"/>
        </a:p>
      </xdr:txBody>
    </xdr:sp>
    <xdr:clientData/>
  </xdr:twoCellAnchor>
  <xdr:twoCellAnchor editAs="oneCell">
    <xdr:from>
      <xdr:col>0</xdr:col>
      <xdr:colOff>200026</xdr:colOff>
      <xdr:row>1</xdr:row>
      <xdr:rowOff>66675</xdr:rowOff>
    </xdr:from>
    <xdr:to>
      <xdr:col>1</xdr:col>
      <xdr:colOff>1866901</xdr:colOff>
      <xdr:row>2</xdr:row>
      <xdr:rowOff>277494</xdr:rowOff>
    </xdr:to>
    <xdr:pic>
      <xdr:nvPicPr>
        <xdr:cNvPr id="12" name="Imagen 11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390525"/>
          <a:ext cx="2171700" cy="6680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581025</xdr:colOff>
      <xdr:row>0</xdr:row>
      <xdr:rowOff>171449</xdr:rowOff>
    </xdr:from>
    <xdr:to>
      <xdr:col>7</xdr:col>
      <xdr:colOff>600075</xdr:colOff>
      <xdr:row>3</xdr:row>
      <xdr:rowOff>28574</xdr:rowOff>
    </xdr:to>
    <xdr:pic>
      <xdr:nvPicPr>
        <xdr:cNvPr id="11" name="Imagen 10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171449"/>
          <a:ext cx="923925" cy="10191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85726</xdr:colOff>
      <xdr:row>0</xdr:row>
      <xdr:rowOff>95250</xdr:rowOff>
    </xdr:from>
    <xdr:to>
      <xdr:col>3</xdr:col>
      <xdr:colOff>2085975</xdr:colOff>
      <xdr:row>4</xdr:row>
      <xdr:rowOff>39369</xdr:rowOff>
    </xdr:to>
    <xdr:pic>
      <xdr:nvPicPr>
        <xdr:cNvPr id="7" name="Imagen 6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6" y="95250"/>
          <a:ext cx="2762249" cy="11252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381000</xdr:colOff>
      <xdr:row>0</xdr:row>
      <xdr:rowOff>200025</xdr:rowOff>
    </xdr:from>
    <xdr:to>
      <xdr:col>10</xdr:col>
      <xdr:colOff>533400</xdr:colOff>
      <xdr:row>5</xdr:row>
      <xdr:rowOff>161925</xdr:rowOff>
    </xdr:to>
    <xdr:pic>
      <xdr:nvPicPr>
        <xdr:cNvPr id="4" name="Imagen 3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0" y="200025"/>
          <a:ext cx="1057275" cy="13525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</xdr:row>
      <xdr:rowOff>104775</xdr:rowOff>
    </xdr:from>
    <xdr:to>
      <xdr:col>3</xdr:col>
      <xdr:colOff>219075</xdr:colOff>
      <xdr:row>6</xdr:row>
      <xdr:rowOff>96518</xdr:rowOff>
    </xdr:to>
    <xdr:pic>
      <xdr:nvPicPr>
        <xdr:cNvPr id="7" name="Imagen 6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85775"/>
          <a:ext cx="1438275" cy="46799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714376</xdr:colOff>
      <xdr:row>2</xdr:row>
      <xdr:rowOff>38100</xdr:rowOff>
    </xdr:from>
    <xdr:to>
      <xdr:col>8</xdr:col>
      <xdr:colOff>685800</xdr:colOff>
      <xdr:row>7</xdr:row>
      <xdr:rowOff>19048</xdr:rowOff>
    </xdr:to>
    <xdr:pic>
      <xdr:nvPicPr>
        <xdr:cNvPr id="10" name="Imagen 9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6" y="285750"/>
          <a:ext cx="733424" cy="78104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1</xdr:row>
      <xdr:rowOff>123825</xdr:rowOff>
    </xdr:from>
    <xdr:to>
      <xdr:col>3</xdr:col>
      <xdr:colOff>809625</xdr:colOff>
      <xdr:row>6</xdr:row>
      <xdr:rowOff>77469</xdr:rowOff>
    </xdr:to>
    <xdr:pic>
      <xdr:nvPicPr>
        <xdr:cNvPr id="4" name="Imagen 3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285750"/>
          <a:ext cx="1885949" cy="7823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552451</xdr:colOff>
      <xdr:row>1</xdr:row>
      <xdr:rowOff>152400</xdr:rowOff>
    </xdr:from>
    <xdr:to>
      <xdr:col>11</xdr:col>
      <xdr:colOff>47625</xdr:colOff>
      <xdr:row>7</xdr:row>
      <xdr:rowOff>209549</xdr:rowOff>
    </xdr:to>
    <xdr:pic>
      <xdr:nvPicPr>
        <xdr:cNvPr id="6" name="Imagen 5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1" y="314325"/>
          <a:ext cx="1019174" cy="10763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133350</xdr:rowOff>
    </xdr:from>
    <xdr:to>
      <xdr:col>4</xdr:col>
      <xdr:colOff>123825</xdr:colOff>
      <xdr:row>6</xdr:row>
      <xdr:rowOff>125094</xdr:rowOff>
    </xdr:to>
    <xdr:pic>
      <xdr:nvPicPr>
        <xdr:cNvPr id="4" name="Imagen 3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7200"/>
          <a:ext cx="2590800" cy="8108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723901</xdr:colOff>
      <xdr:row>2</xdr:row>
      <xdr:rowOff>95250</xdr:rowOff>
    </xdr:from>
    <xdr:to>
      <xdr:col>8</xdr:col>
      <xdr:colOff>876300</xdr:colOff>
      <xdr:row>7</xdr:row>
      <xdr:rowOff>171450</xdr:rowOff>
    </xdr:to>
    <xdr:pic>
      <xdr:nvPicPr>
        <xdr:cNvPr id="7" name="Imagen 6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1" y="419100"/>
          <a:ext cx="1009649" cy="11239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2</xdr:row>
      <xdr:rowOff>133350</xdr:rowOff>
    </xdr:from>
    <xdr:to>
      <xdr:col>3</xdr:col>
      <xdr:colOff>247651</xdr:colOff>
      <xdr:row>5</xdr:row>
      <xdr:rowOff>77469</xdr:rowOff>
    </xdr:to>
    <xdr:pic>
      <xdr:nvPicPr>
        <xdr:cNvPr id="4" name="Imagen 3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533400"/>
          <a:ext cx="1543050" cy="6203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762001</xdr:colOff>
      <xdr:row>2</xdr:row>
      <xdr:rowOff>57150</xdr:rowOff>
    </xdr:from>
    <xdr:to>
      <xdr:col>8</xdr:col>
      <xdr:colOff>742951</xdr:colOff>
      <xdr:row>7</xdr:row>
      <xdr:rowOff>114299</xdr:rowOff>
    </xdr:to>
    <xdr:pic>
      <xdr:nvPicPr>
        <xdr:cNvPr id="6" name="Imagen 5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1" y="457200"/>
          <a:ext cx="1009650" cy="1123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53</xdr:row>
      <xdr:rowOff>142875</xdr:rowOff>
    </xdr:from>
    <xdr:to>
      <xdr:col>1</xdr:col>
      <xdr:colOff>1790700</xdr:colOff>
      <xdr:row>54</xdr:row>
      <xdr:rowOff>1</xdr:rowOff>
    </xdr:to>
    <xdr:cxnSp macro="">
      <xdr:nvCxnSpPr>
        <xdr:cNvPr id="9" name="3 Conector rec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V="1">
          <a:off x="0" y="7534275"/>
          <a:ext cx="2038350" cy="1905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76200</xdr:colOff>
      <xdr:row>61</xdr:row>
      <xdr:rowOff>0</xdr:rowOff>
    </xdr:from>
    <xdr:to>
      <xdr:col>1</xdr:col>
      <xdr:colOff>1819275</xdr:colOff>
      <xdr:row>61</xdr:row>
      <xdr:rowOff>9525</xdr:rowOff>
    </xdr:to>
    <xdr:cxnSp macro="">
      <xdr:nvCxnSpPr>
        <xdr:cNvPr id="10" name="4 Conector rect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 flipV="1">
          <a:off x="76200" y="8524875"/>
          <a:ext cx="1990725" cy="95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54</xdr:row>
      <xdr:rowOff>0</xdr:rowOff>
    </xdr:from>
    <xdr:to>
      <xdr:col>3</xdr:col>
      <xdr:colOff>1123950</xdr:colOff>
      <xdr:row>54</xdr:row>
      <xdr:rowOff>9527</xdr:rowOff>
    </xdr:to>
    <xdr:cxnSp macro="">
      <xdr:nvCxnSpPr>
        <xdr:cNvPr id="11" name="5 Conector rect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/>
      </xdr:nvCxnSpPr>
      <xdr:spPr>
        <a:xfrm flipV="1">
          <a:off x="3667125" y="7553325"/>
          <a:ext cx="2524125" cy="952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19050</xdr:colOff>
      <xdr:row>60</xdr:row>
      <xdr:rowOff>152400</xdr:rowOff>
    </xdr:from>
    <xdr:to>
      <xdr:col>3</xdr:col>
      <xdr:colOff>895350</xdr:colOff>
      <xdr:row>61</xdr:row>
      <xdr:rowOff>9528</xdr:rowOff>
    </xdr:to>
    <xdr:cxnSp macro="">
      <xdr:nvCxnSpPr>
        <xdr:cNvPr id="12" name="6 Conector rec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CxnSpPr/>
      </xdr:nvCxnSpPr>
      <xdr:spPr>
        <a:xfrm flipV="1">
          <a:off x="3686175" y="8515350"/>
          <a:ext cx="2276475" cy="1905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54</xdr:row>
      <xdr:rowOff>9525</xdr:rowOff>
    </xdr:from>
    <xdr:to>
      <xdr:col>6</xdr:col>
      <xdr:colOff>561975</xdr:colOff>
      <xdr:row>54</xdr:row>
      <xdr:rowOff>9527</xdr:rowOff>
    </xdr:to>
    <xdr:cxnSp macro="">
      <xdr:nvCxnSpPr>
        <xdr:cNvPr id="13" name="7 Conector rect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CxnSpPr/>
      </xdr:nvCxnSpPr>
      <xdr:spPr>
        <a:xfrm flipV="1">
          <a:off x="7867650" y="7905750"/>
          <a:ext cx="1962150" cy="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38101</xdr:colOff>
      <xdr:row>0</xdr:row>
      <xdr:rowOff>1</xdr:rowOff>
    </xdr:from>
    <xdr:to>
      <xdr:col>1</xdr:col>
      <xdr:colOff>2152650</xdr:colOff>
      <xdr:row>4</xdr:row>
      <xdr:rowOff>19050</xdr:rowOff>
    </xdr:to>
    <xdr:pic>
      <xdr:nvPicPr>
        <xdr:cNvPr id="17" name="Imagen 16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1"/>
          <a:ext cx="2362199" cy="7334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942975</xdr:colOff>
      <xdr:row>0</xdr:row>
      <xdr:rowOff>0</xdr:rowOff>
    </xdr:from>
    <xdr:to>
      <xdr:col>6</xdr:col>
      <xdr:colOff>333375</xdr:colOff>
      <xdr:row>5</xdr:row>
      <xdr:rowOff>9525</xdr:rowOff>
    </xdr:to>
    <xdr:pic>
      <xdr:nvPicPr>
        <xdr:cNvPr id="16" name="Imagen 15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0"/>
          <a:ext cx="790575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2</xdr:row>
      <xdr:rowOff>19050</xdr:rowOff>
    </xdr:from>
    <xdr:to>
      <xdr:col>1</xdr:col>
      <xdr:colOff>2200275</xdr:colOff>
      <xdr:row>6</xdr:row>
      <xdr:rowOff>106044</xdr:rowOff>
    </xdr:to>
    <xdr:pic>
      <xdr:nvPicPr>
        <xdr:cNvPr id="6" name="Imagen 5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42900"/>
          <a:ext cx="2343149" cy="7727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447676</xdr:colOff>
      <xdr:row>0</xdr:row>
      <xdr:rowOff>152400</xdr:rowOff>
    </xdr:from>
    <xdr:to>
      <xdr:col>7</xdr:col>
      <xdr:colOff>428625</xdr:colOff>
      <xdr:row>7</xdr:row>
      <xdr:rowOff>209549</xdr:rowOff>
    </xdr:to>
    <xdr:pic>
      <xdr:nvPicPr>
        <xdr:cNvPr id="7" name="Imagen 6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6" y="152400"/>
          <a:ext cx="1171574" cy="13049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</xdr:colOff>
      <xdr:row>29</xdr:row>
      <xdr:rowOff>76200</xdr:rowOff>
    </xdr:from>
    <xdr:to>
      <xdr:col>2</xdr:col>
      <xdr:colOff>1184435</xdr:colOff>
      <xdr:row>36</xdr:row>
      <xdr:rowOff>47626</xdr:rowOff>
    </xdr:to>
    <xdr:sp macro="" textlink="">
      <xdr:nvSpPr>
        <xdr:cNvPr id="9" name="1 CuadroText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354330" y="5705475"/>
          <a:ext cx="1763555" cy="1381126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>
            <a:lnSpc>
              <a:spcPts val="800"/>
            </a:lnSpc>
          </a:pPr>
          <a:r>
            <a:rPr lang="es-ES" sz="900" b="1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ELABORÓ:</a:t>
          </a:r>
        </a:p>
        <a:p>
          <a:pPr algn="l">
            <a:lnSpc>
              <a:spcPts val="900"/>
            </a:lnSpc>
          </a:pPr>
          <a:r>
            <a:rPr lang="es-ES" sz="900" b="0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ANALISTA CONTABLE</a:t>
          </a:r>
        </a:p>
        <a:p>
          <a:pPr algn="l">
            <a:lnSpc>
              <a:spcPts val="8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9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900"/>
            </a:lnSpc>
          </a:pPr>
          <a:endParaRPr lang="es-ES" sz="900" b="0" i="0" u="none" strike="noStrike" baseline="0">
            <a:solidFill>
              <a:schemeClr val="dk1"/>
            </a:solidFill>
            <a:latin typeface="Arial Narrow" panose="020B0606020202030204" pitchFamily="34" charset="0"/>
            <a:ea typeface="+mn-ea"/>
            <a:cs typeface="+mn-cs"/>
          </a:endParaRPr>
        </a:p>
        <a:p>
          <a:pPr>
            <a:lnSpc>
              <a:spcPts val="1000"/>
            </a:lnSpc>
          </a:pPr>
          <a:r>
            <a:rPr lang="es-ES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</a:t>
          </a:r>
        </a:p>
        <a:p>
          <a:pPr>
            <a:lnSpc>
              <a:spcPts val="10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r>
            <a:rPr lang="es-ES" sz="1000" b="1"/>
            <a:t>C.P MIREYA HERRERA LEAL</a:t>
          </a:r>
        </a:p>
      </xdr:txBody>
    </xdr:sp>
    <xdr:clientData/>
  </xdr:twoCellAnchor>
  <xdr:twoCellAnchor>
    <xdr:from>
      <xdr:col>2</xdr:col>
      <xdr:colOff>1733551</xdr:colOff>
      <xdr:row>29</xdr:row>
      <xdr:rowOff>120015</xdr:rowOff>
    </xdr:from>
    <xdr:to>
      <xdr:col>3</xdr:col>
      <xdr:colOff>79325</xdr:colOff>
      <xdr:row>35</xdr:row>
      <xdr:rowOff>9682</xdr:rowOff>
    </xdr:to>
    <xdr:sp macro="" textlink="">
      <xdr:nvSpPr>
        <xdr:cNvPr id="10" name="2 CuadroText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2667001" y="5749290"/>
          <a:ext cx="2374849" cy="1108867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>
            <a:lnSpc>
              <a:spcPts val="800"/>
            </a:lnSpc>
          </a:pPr>
          <a:r>
            <a:rPr lang="es-ES" sz="900" b="1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REVISÓ:</a:t>
          </a:r>
        </a:p>
        <a:p>
          <a:pPr marL="0" marR="0" indent="0" algn="l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JEFE DEL DEPTO.DE RECURSOS</a:t>
          </a:r>
          <a:r>
            <a:rPr lang="es-MX" sz="900" b="0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 FINANCIEROS</a:t>
          </a:r>
          <a:endParaRPr lang="es-MX" sz="900" b="0">
            <a:latin typeface="Arial Narrow" panose="020B0606020202030204" pitchFamily="34" charset="0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7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r>
            <a:rPr lang="es-ES" sz="9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____________________________________</a:t>
          </a:r>
        </a:p>
        <a:p>
          <a:pPr algn="l">
            <a:lnSpc>
              <a:spcPts val="800"/>
            </a:lnSpc>
          </a:pPr>
          <a:endParaRPr lang="es-ES" sz="900" b="0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700"/>
            </a:lnSpc>
          </a:pPr>
          <a:r>
            <a:rPr lang="es-ES" sz="900" b="1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 </a:t>
          </a:r>
          <a:r>
            <a:rPr lang="es-ES" sz="900" b="1" i="0" u="none" strike="noStrike" baseline="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C.P. MARCO ANTONIO CORTES REYES</a:t>
          </a:r>
        </a:p>
        <a:p>
          <a:pPr>
            <a:lnSpc>
              <a:spcPts val="700"/>
            </a:lnSpc>
          </a:pPr>
          <a:endParaRPr lang="es-ES" sz="9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800"/>
        </a:p>
      </xdr:txBody>
    </xdr:sp>
    <xdr:clientData/>
  </xdr:twoCellAnchor>
  <xdr:twoCellAnchor>
    <xdr:from>
      <xdr:col>2</xdr:col>
      <xdr:colOff>184785</xdr:colOff>
      <xdr:row>37</xdr:row>
      <xdr:rowOff>38100</xdr:rowOff>
    </xdr:from>
    <xdr:to>
      <xdr:col>2</xdr:col>
      <xdr:colOff>2649340</xdr:colOff>
      <xdr:row>43</xdr:row>
      <xdr:rowOff>165706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1118235" y="7267575"/>
          <a:ext cx="2464555" cy="1270606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>
            <a:lnSpc>
              <a:spcPts val="900"/>
            </a:lnSpc>
          </a:pPr>
          <a:r>
            <a:rPr lang="es-ES" sz="900" b="1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AUTORIZÓ:</a:t>
          </a:r>
        </a:p>
        <a:p>
          <a:pPr marL="0" marR="0" indent="0" algn="l" defTabSz="91440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DELEGADA ADMINISTRATIVA</a:t>
          </a:r>
          <a:endParaRPr lang="es-MX" sz="900" b="0">
            <a:latin typeface="Arial Narrow" panose="020B0606020202030204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es-ES" sz="900" b="0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DE SÍ FINANCIA</a:t>
          </a:r>
        </a:p>
        <a:p>
          <a:pPr algn="l">
            <a:lnSpc>
              <a:spcPts val="8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9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r>
            <a:rPr lang="es-ES" sz="900" b="0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__________________________________</a:t>
          </a:r>
        </a:p>
        <a:p>
          <a:pPr algn="l">
            <a:lnSpc>
              <a:spcPts val="7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es-ES" sz="900" b="1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LIC.</a:t>
          </a:r>
          <a:r>
            <a:rPr lang="es-ES" sz="900" b="1" baseline="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 MARIA ESTHER RUIZ LÓPEZ</a:t>
          </a:r>
          <a:endParaRPr lang="es-ES" sz="900" b="1">
            <a:solidFill>
              <a:schemeClr val="dk1"/>
            </a:solidFill>
            <a:latin typeface="+mn-lt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700"/>
            </a:lnSpc>
          </a:pPr>
          <a:endParaRPr lang="es-ES" sz="1100"/>
        </a:p>
      </xdr:txBody>
    </xdr:sp>
    <xdr:clientData/>
  </xdr:twoCellAnchor>
  <xdr:twoCellAnchor>
    <xdr:from>
      <xdr:col>2</xdr:col>
      <xdr:colOff>3051809</xdr:colOff>
      <xdr:row>36</xdr:row>
      <xdr:rowOff>180975</xdr:rowOff>
    </xdr:from>
    <xdr:to>
      <xdr:col>3</xdr:col>
      <xdr:colOff>1491408</xdr:colOff>
      <xdr:row>43</xdr:row>
      <xdr:rowOff>180975</xdr:rowOff>
    </xdr:to>
    <xdr:sp macro="" textlink="">
      <xdr:nvSpPr>
        <xdr:cNvPr id="12" name="4 CuadroTexto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3985259" y="7219950"/>
          <a:ext cx="2468674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>
            <a:lnSpc>
              <a:spcPts val="700"/>
            </a:lnSpc>
          </a:pPr>
          <a:r>
            <a:rPr lang="es-ES" sz="900" b="1" i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+mn-cs"/>
            </a:rPr>
            <a:t>Vo. Bo:</a:t>
          </a:r>
          <a:endParaRPr lang="es-MX" sz="900" b="1">
            <a:latin typeface="Arial Narrow" panose="020B0606020202030204" pitchFamily="34" charset="0"/>
          </a:endParaRPr>
        </a:p>
        <a:p>
          <a:pPr algn="l" eaLnBrk="1" fontAlgn="auto" latinLnBrk="0" hangingPunct="1">
            <a:lnSpc>
              <a:spcPts val="900"/>
            </a:lnSpc>
          </a:pPr>
          <a:r>
            <a:rPr lang="es-MX" sz="9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+mn-cs"/>
            </a:rPr>
            <a:t>SECRETARIA</a:t>
          </a:r>
          <a:r>
            <a:rPr lang="es-MX" sz="900" b="0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+mn-cs"/>
            </a:rPr>
            <a:t> DEL COMITÉ TÉCNICO DEL</a:t>
          </a:r>
          <a:endParaRPr lang="es-MX" sz="900" b="0">
            <a:solidFill>
              <a:schemeClr val="dk1"/>
            </a:solidFill>
            <a:latin typeface="Arial Narrow" panose="020B0606020202030204" pitchFamily="34" charset="0"/>
            <a:ea typeface="+mn-ea"/>
            <a:cs typeface="+mn-cs"/>
          </a:endParaRPr>
        </a:p>
        <a:p>
          <a:pPr algn="l" eaLnBrk="1" fontAlgn="auto" latinLnBrk="0" hangingPunct="1">
            <a:lnSpc>
              <a:spcPts val="800"/>
            </a:lnSpc>
          </a:pPr>
          <a:r>
            <a:rPr lang="es-MX" sz="900" b="0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+mn-cs"/>
            </a:rPr>
            <a:t>FAAAR.</a:t>
          </a:r>
        </a:p>
        <a:p>
          <a:pPr algn="l" eaLnBrk="1" fontAlgn="auto" latinLnBrk="0" hangingPunct="1">
            <a:lnSpc>
              <a:spcPts val="900"/>
            </a:lnSpc>
          </a:pPr>
          <a:endParaRPr lang="es-MX" sz="900" b="0">
            <a:solidFill>
              <a:schemeClr val="dk1"/>
            </a:solidFill>
            <a:latin typeface="Arial Narrow" panose="020B0606020202030204" pitchFamily="34" charset="0"/>
            <a:ea typeface="+mn-ea"/>
            <a:cs typeface="+mn-cs"/>
          </a:endParaRPr>
        </a:p>
        <a:p>
          <a:pPr algn="l">
            <a:lnSpc>
              <a:spcPts val="5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5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5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5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5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500"/>
            </a:lnSpc>
          </a:pPr>
          <a:r>
            <a:rPr lang="es-ES" sz="900" b="0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______________________________________</a:t>
          </a:r>
        </a:p>
        <a:p>
          <a:pPr algn="l">
            <a:lnSpc>
              <a:spcPts val="4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600"/>
            </a:lnSpc>
          </a:pPr>
          <a:endParaRPr lang="es-ES" sz="900" b="1" baseline="0">
            <a:solidFill>
              <a:schemeClr val="dk1"/>
            </a:solidFill>
            <a:latin typeface="+mn-lt"/>
            <a:ea typeface="+mn-ea"/>
            <a:cs typeface="Arial" pitchFamily="34" charset="0"/>
          </a:endParaRPr>
        </a:p>
        <a:p>
          <a:pPr algn="l">
            <a:lnSpc>
              <a:spcPts val="600"/>
            </a:lnSpc>
          </a:pPr>
          <a:r>
            <a:rPr lang="es-ES" sz="900" b="1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MTRA.</a:t>
          </a:r>
          <a:r>
            <a:rPr lang="es-ES" sz="900" b="1" baseline="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 ARELI GALLEGOS IBARRA</a:t>
          </a:r>
          <a:endParaRPr lang="es-ES" sz="900" b="1">
            <a:solidFill>
              <a:schemeClr val="dk1"/>
            </a:solidFill>
            <a:latin typeface="+mn-lt"/>
            <a:ea typeface="+mn-ea"/>
            <a:cs typeface="Arial" pitchFamily="34" charset="0"/>
          </a:endParaRPr>
        </a:p>
        <a:p>
          <a:pPr algn="ctr">
            <a:lnSpc>
              <a:spcPts val="500"/>
            </a:lnSpc>
          </a:pPr>
          <a:endParaRPr lang="es-ES" sz="900" b="0">
            <a:latin typeface="Arial Narrow" panose="020B0606020202030204" pitchFamily="34" charset="0"/>
            <a:cs typeface="Arial" pitchFamily="34" charset="0"/>
          </a:endParaRPr>
        </a:p>
        <a:p>
          <a:pPr fontAlgn="base">
            <a:lnSpc>
              <a:spcPts val="600"/>
            </a:lnSpc>
          </a:pPr>
          <a:endParaRPr lang="es-ES" sz="9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6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400"/>
            </a:lnSpc>
          </a:pPr>
          <a:endParaRPr lang="es-ES" sz="1100"/>
        </a:p>
      </xdr:txBody>
    </xdr:sp>
    <xdr:clientData/>
  </xdr:twoCellAnchor>
  <xdr:twoCellAnchor>
    <xdr:from>
      <xdr:col>3</xdr:col>
      <xdr:colOff>624842</xdr:colOff>
      <xdr:row>29</xdr:row>
      <xdr:rowOff>120015</xdr:rowOff>
    </xdr:from>
    <xdr:to>
      <xdr:col>4</xdr:col>
      <xdr:colOff>1225447</xdr:colOff>
      <xdr:row>35</xdr:row>
      <xdr:rowOff>11443</xdr:rowOff>
    </xdr:to>
    <xdr:sp macro="" textlink="">
      <xdr:nvSpPr>
        <xdr:cNvPr id="13" name="7 CuadroTexto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5587367" y="5749290"/>
          <a:ext cx="2115080" cy="1110628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>
            <a:lnSpc>
              <a:spcPts val="800"/>
            </a:lnSpc>
          </a:pPr>
          <a:r>
            <a:rPr lang="es-ES" sz="900" b="1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REVISÓ</a:t>
          </a:r>
        </a:p>
        <a:p>
          <a:pPr marL="0" marR="0" indent="0" algn="l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DIRECTOR</a:t>
          </a:r>
          <a:r>
            <a:rPr lang="es-MX" sz="900" b="0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 DE CRÉDITO DE SÍ FINANCIA</a:t>
          </a:r>
          <a:endParaRPr lang="es-MX" sz="900" b="0">
            <a:latin typeface="Arial Narrow" panose="020B0606020202030204" pitchFamily="34" charset="0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r>
            <a:rPr lang="es-ES" sz="9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------------------------------------------------------</a:t>
          </a:r>
        </a:p>
        <a:p>
          <a:pPr algn="l">
            <a:lnSpc>
              <a:spcPts val="900"/>
            </a:lnSpc>
          </a:pPr>
          <a:r>
            <a:rPr lang="es-ES" sz="900" b="1" i="0" u="none" strike="noStrike" baseline="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L.A. ALEXIS SERENO COUTO</a:t>
          </a:r>
        </a:p>
        <a:p>
          <a:pPr>
            <a:lnSpc>
              <a:spcPts val="10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/>
        </a:p>
      </xdr:txBody>
    </xdr:sp>
    <xdr:clientData/>
  </xdr:twoCellAnchor>
  <xdr:twoCellAnchor editAs="oneCell">
    <xdr:from>
      <xdr:col>0</xdr:col>
      <xdr:colOff>0</xdr:colOff>
      <xdr:row>1</xdr:row>
      <xdr:rowOff>95249</xdr:rowOff>
    </xdr:from>
    <xdr:to>
      <xdr:col>2</xdr:col>
      <xdr:colOff>1619250</xdr:colOff>
      <xdr:row>6</xdr:row>
      <xdr:rowOff>10793</xdr:rowOff>
    </xdr:to>
    <xdr:pic>
      <xdr:nvPicPr>
        <xdr:cNvPr id="14" name="Imagen 13" descr="C:\Users\P3DEL16\Documents\Papelería Institucional Sí Financia\LOGOS\logo siFinancia horz.png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49"/>
          <a:ext cx="2552700" cy="9156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95252</xdr:colOff>
      <xdr:row>0</xdr:row>
      <xdr:rowOff>142875</xdr:rowOff>
    </xdr:from>
    <xdr:to>
      <xdr:col>4</xdr:col>
      <xdr:colOff>1133476</xdr:colOff>
      <xdr:row>6</xdr:row>
      <xdr:rowOff>152398</xdr:rowOff>
    </xdr:to>
    <xdr:pic>
      <xdr:nvPicPr>
        <xdr:cNvPr id="16" name="Imagen 15" descr="C:\Users\P3DEL16\Documents\MICHOACÁN HONESTIDAD Y TRABAJO\MICHOACÁN VERTICAL.jpg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2" y="142875"/>
          <a:ext cx="1038224" cy="119062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3DEL13/Documents/foga/ESTADOS%20FINANCIEROS%202021/E.F.%20FOGA%20FEBRERO%202021/E.F.FOGA%2001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E%20F%20FAAAR%2002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UACION FINANCIERA"/>
      <sheetName val="EDO ACTIVIDADES"/>
      <sheetName val="RESULTADOS"/>
      <sheetName val="FLUJO DE EFECTIVO"/>
      <sheetName val="flujo nvo"/>
      <sheetName val="EDO DE CAMBIOS 2021"/>
      <sheetName val="origen 2020 -2019"/>
      <sheetName val="ORIGEN AÑO ANT"/>
      <sheetName val="ANALITICO ACTIVO"/>
      <sheetName val="ACTIVO"/>
      <sheetName val="ANALITICO PASIVOS"/>
      <sheetName val="PASIVOS"/>
      <sheetName val="pasivo contingente"/>
      <sheetName val="EVH1"/>
      <sheetName val="ANALITICO INGRESOS"/>
      <sheetName val="INGRESOS"/>
      <sheetName val="CONCIL INGRESOS"/>
      <sheetName val="EGRESOS"/>
      <sheetName val="EGRESOS OBJETO DEL GTO"/>
      <sheetName val="EGRESOS CLASIF ECONOMICA"/>
      <sheetName val="AVANC ADMON"/>
      <sheetName val="AVANC FUNC"/>
      <sheetName val="ENDEUDAMIENTO"/>
      <sheetName val="INTERESES"/>
      <sheetName val="POSTURA FISCAL"/>
      <sheetName val="PROGRAMATICA"/>
      <sheetName val="PROGRAMAS"/>
      <sheetName val="INDICADORES"/>
      <sheetName val="CONCIL EGRESOS"/>
      <sheetName val="RELACION DE CUENTAS"/>
      <sheetName val="RELACION BIENES MUEBLES"/>
      <sheetName val="notas ed fin nvas"/>
      <sheetName val="AVANCE P"/>
      <sheetName val="FIRMAS"/>
      <sheetName val="situacion fiscal"/>
      <sheetName val="activiades"/>
      <sheetName val="edo de cambios"/>
      <sheetName val="var hda pub"/>
      <sheetName val="objeto del gto"/>
      <sheetName val="clasif economica"/>
      <sheetName val="claisf edmva"/>
      <sheetName val="clasif funcional"/>
      <sheetName val="cat programatica"/>
    </sheetNames>
    <sheetDataSet>
      <sheetData sheetId="0">
        <row r="12">
          <cell r="D12">
            <v>12395937</v>
          </cell>
        </row>
      </sheetData>
      <sheetData sheetId="1">
        <row r="17">
          <cell r="H17">
            <v>97792</v>
          </cell>
        </row>
      </sheetData>
      <sheetData sheetId="2">
        <row r="29">
          <cell r="L29">
            <v>160079</v>
          </cell>
        </row>
      </sheetData>
      <sheetData sheetId="3"/>
      <sheetData sheetId="4"/>
      <sheetData sheetId="5">
        <row r="15">
          <cell r="I15">
            <v>11417399</v>
          </cell>
        </row>
      </sheetData>
      <sheetData sheetId="6"/>
      <sheetData sheetId="7">
        <row r="16">
          <cell r="H16">
            <v>11880191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C30">
            <v>65000</v>
          </cell>
          <cell r="D30">
            <v>0</v>
          </cell>
        </row>
        <row r="41">
          <cell r="D41">
            <v>0</v>
          </cell>
        </row>
        <row r="63">
          <cell r="D63">
            <v>0</v>
          </cell>
          <cell r="F63">
            <v>0</v>
          </cell>
          <cell r="G63">
            <v>0</v>
          </cell>
        </row>
      </sheetData>
      <sheetData sheetId="19">
        <row r="25">
          <cell r="E25">
            <v>23852</v>
          </cell>
        </row>
      </sheetData>
      <sheetData sheetId="20">
        <row r="17">
          <cell r="D17">
            <v>1681654</v>
          </cell>
          <cell r="E17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21">
          <cell r="D21">
            <v>10000</v>
          </cell>
        </row>
        <row r="26">
          <cell r="D26">
            <v>0</v>
          </cell>
        </row>
        <row r="31">
          <cell r="E31">
            <v>0</v>
          </cell>
        </row>
        <row r="59">
          <cell r="E59">
            <v>0</v>
          </cell>
        </row>
        <row r="63">
          <cell r="E63">
            <v>0</v>
          </cell>
        </row>
        <row r="65">
          <cell r="E65">
            <v>0</v>
          </cell>
        </row>
      </sheetData>
      <sheetData sheetId="33">
        <row r="42">
          <cell r="A42" t="str">
            <v>AL 31 DE ENERO  DE 2021</v>
          </cell>
        </row>
      </sheetData>
      <sheetData sheetId="34">
        <row r="30">
          <cell r="C30" t="str">
            <v>Estim. por Pérdidas o Deterioro de Activos no Circulantes</v>
          </cell>
        </row>
      </sheetData>
      <sheetData sheetId="35"/>
      <sheetData sheetId="36"/>
      <sheetData sheetId="37"/>
      <sheetData sheetId="38">
        <row r="47">
          <cell r="A47">
            <v>4500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"/>
      <sheetName val="RESULTADOS"/>
      <sheetName val="FLUJO"/>
      <sheetName val="ORIG 2021-2020"/>
      <sheetName val="ORIG 2020-2019"/>
      <sheetName val="ACTIVO"/>
      <sheetName val="PASIVO"/>
      <sheetName val="PAS CONTING"/>
      <sheetName val="EVH"/>
      <sheetName val="INGRESOS"/>
      <sheetName val="CONC ING"/>
      <sheetName val="EGRESOS"/>
      <sheetName val="EG OBJETO DEL GTO"/>
      <sheetName val="EGR CLASIF ECONOMICA"/>
      <sheetName val="AVANC FUNC"/>
      <sheetName val="AVANC ADMON"/>
      <sheetName val="AVANC PROGRAM"/>
      <sheetName val="CONC EGR"/>
      <sheetName val="ENDEUDAMIENTO NETO"/>
      <sheetName val="INTERESES DE LA DEUDA"/>
      <sheetName val="POSTURA FISCAL"/>
      <sheetName val="FLUJO DE FONDOS"/>
      <sheetName val="PROGRAMAS DE INVERSION"/>
      <sheetName val="INDICADORES DE RESULTADOS"/>
      <sheetName val="RELACION DE CUENTAS BANCARIAS"/>
      <sheetName val="RELACION DE BIENES MUEBLES"/>
      <sheetName val="AVANCE 2020"/>
      <sheetName val="FIRMAS"/>
      <sheetName val="Hoja1"/>
    </sheetNames>
    <sheetDataSet>
      <sheetData sheetId="0">
        <row r="13">
          <cell r="D13">
            <v>7255566</v>
          </cell>
          <cell r="J13">
            <v>1543</v>
          </cell>
        </row>
        <row r="15">
          <cell r="D15">
            <v>-1406789</v>
          </cell>
        </row>
        <row r="16">
          <cell r="D16">
            <v>29738</v>
          </cell>
        </row>
        <row r="19">
          <cell r="D19">
            <v>161220</v>
          </cell>
        </row>
        <row r="20">
          <cell r="D20">
            <v>-161220</v>
          </cell>
        </row>
        <row r="21">
          <cell r="J21">
            <v>6056056</v>
          </cell>
        </row>
      </sheetData>
      <sheetData sheetId="1">
        <row r="23">
          <cell r="N23">
            <v>0</v>
          </cell>
        </row>
        <row r="24">
          <cell r="N24">
            <v>0</v>
          </cell>
        </row>
        <row r="27">
          <cell r="N27">
            <v>0</v>
          </cell>
        </row>
        <row r="28">
          <cell r="N28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24">
          <cell r="L24">
            <v>43305</v>
          </cell>
        </row>
      </sheetData>
      <sheetData sheetId="10"/>
      <sheetData sheetId="11">
        <row r="19">
          <cell r="I19">
            <v>30443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63"/>
  <sheetViews>
    <sheetView tabSelected="1" workbookViewId="0">
      <selection activeCell="A5" sqref="A5:J5"/>
    </sheetView>
  </sheetViews>
  <sheetFormatPr baseColWidth="10" defaultColWidth="11.42578125" defaultRowHeight="12.75"/>
  <cols>
    <col min="1" max="2" width="2.7109375" style="1" customWidth="1"/>
    <col min="3" max="3" width="48" style="1" customWidth="1"/>
    <col min="4" max="5" width="11.85546875" style="1" customWidth="1"/>
    <col min="6" max="7" width="2.7109375" style="1" customWidth="1"/>
    <col min="8" max="8" width="49.42578125" style="1" customWidth="1"/>
    <col min="9" max="10" width="11.85546875" style="1" customWidth="1"/>
    <col min="11" max="16384" width="11.42578125" style="1"/>
  </cols>
  <sheetData>
    <row r="1" spans="1:15" ht="22.5">
      <c r="A1" s="944" t="s">
        <v>372</v>
      </c>
      <c r="B1" s="944"/>
      <c r="C1" s="944"/>
      <c r="D1" s="944"/>
      <c r="E1" s="944"/>
      <c r="F1" s="944"/>
      <c r="G1" s="944"/>
      <c r="H1" s="944"/>
      <c r="I1" s="944"/>
      <c r="J1" s="944"/>
    </row>
    <row r="2" spans="1:15" ht="7.5" customHeight="1">
      <c r="C2" s="2"/>
      <c r="D2" s="2"/>
      <c r="E2" s="2"/>
      <c r="F2" s="2"/>
      <c r="G2" s="2"/>
      <c r="H2" s="2"/>
      <c r="I2" s="2"/>
      <c r="J2" s="2"/>
    </row>
    <row r="3" spans="1:15" ht="15" customHeight="1">
      <c r="A3" s="948" t="s">
        <v>383</v>
      </c>
      <c r="B3" s="948"/>
      <c r="C3" s="948"/>
      <c r="D3" s="948"/>
      <c r="E3" s="948"/>
      <c r="F3" s="948"/>
      <c r="G3" s="948"/>
      <c r="H3" s="948"/>
      <c r="I3" s="948"/>
      <c r="J3" s="948"/>
    </row>
    <row r="4" spans="1:15" ht="22.5">
      <c r="A4" s="945" t="s">
        <v>643</v>
      </c>
      <c r="B4" s="945"/>
      <c r="C4" s="945"/>
      <c r="D4" s="945"/>
      <c r="E4" s="945"/>
      <c r="F4" s="945"/>
      <c r="G4" s="945"/>
      <c r="H4" s="945"/>
      <c r="I4" s="945"/>
      <c r="J4" s="945"/>
      <c r="N4" s="3"/>
    </row>
    <row r="5" spans="1:15" ht="18.75">
      <c r="A5" s="946" t="s">
        <v>726</v>
      </c>
      <c r="B5" s="946"/>
      <c r="C5" s="946"/>
      <c r="D5" s="946"/>
      <c r="E5" s="946"/>
      <c r="F5" s="946"/>
      <c r="G5" s="946"/>
      <c r="H5" s="946"/>
      <c r="I5" s="946"/>
      <c r="J5" s="946"/>
      <c r="N5" s="4"/>
    </row>
    <row r="6" spans="1:15" ht="14.25">
      <c r="A6" s="5"/>
      <c r="B6" s="5"/>
      <c r="C6" s="947" t="s">
        <v>0</v>
      </c>
      <c r="D6" s="947"/>
      <c r="E6" s="947"/>
      <c r="F6" s="947"/>
      <c r="G6" s="947"/>
      <c r="H6" s="947"/>
      <c r="I6" s="947"/>
      <c r="J6" s="947"/>
      <c r="N6" s="4"/>
    </row>
    <row r="7" spans="1:15" ht="15">
      <c r="A7" s="565"/>
      <c r="B7" s="566"/>
      <c r="C7" s="567" t="s">
        <v>1</v>
      </c>
      <c r="D7" s="568" t="s">
        <v>589</v>
      </c>
      <c r="E7" s="568" t="s">
        <v>2</v>
      </c>
      <c r="F7" s="565"/>
      <c r="G7" s="566"/>
      <c r="H7" s="567" t="s">
        <v>1</v>
      </c>
      <c r="I7" s="569" t="str">
        <f>+D7</f>
        <v>2022</v>
      </c>
      <c r="J7" s="568" t="str">
        <f>+E7</f>
        <v>2021</v>
      </c>
      <c r="N7" s="4"/>
    </row>
    <row r="8" spans="1:15" ht="15">
      <c r="A8" s="570"/>
      <c r="B8" s="571"/>
      <c r="C8" s="572"/>
      <c r="D8" s="573"/>
      <c r="E8" s="573"/>
      <c r="F8" s="570"/>
      <c r="G8" s="571"/>
      <c r="H8" s="574"/>
      <c r="I8" s="573"/>
      <c r="J8" s="573"/>
      <c r="N8" s="4"/>
    </row>
    <row r="9" spans="1:15" ht="15">
      <c r="A9" s="525" t="s">
        <v>3</v>
      </c>
      <c r="B9" s="4"/>
      <c r="C9" s="523"/>
      <c r="D9" s="524"/>
      <c r="E9" s="524"/>
      <c r="F9" s="525" t="s">
        <v>4</v>
      </c>
      <c r="G9" s="4"/>
      <c r="H9" s="526"/>
      <c r="I9" s="524"/>
      <c r="J9" s="524"/>
      <c r="N9" s="4"/>
    </row>
    <row r="10" spans="1:15" ht="15">
      <c r="A10" s="528"/>
      <c r="B10" s="527" t="s">
        <v>5</v>
      </c>
      <c r="C10" s="523"/>
      <c r="D10" s="524"/>
      <c r="E10" s="524"/>
      <c r="F10" s="528"/>
      <c r="G10" s="527" t="s">
        <v>6</v>
      </c>
      <c r="H10" s="526"/>
      <c r="I10" s="524"/>
      <c r="J10" s="524"/>
      <c r="N10" s="4"/>
    </row>
    <row r="11" spans="1:15" ht="15">
      <c r="A11" s="528"/>
      <c r="B11" s="4"/>
      <c r="C11" s="266" t="s">
        <v>7</v>
      </c>
      <c r="D11" s="529">
        <v>7718143</v>
      </c>
      <c r="E11" s="529">
        <v>7387845</v>
      </c>
      <c r="F11" s="530"/>
      <c r="G11" s="531"/>
      <c r="H11" s="532" t="s">
        <v>8</v>
      </c>
      <c r="I11" s="529">
        <v>1543</v>
      </c>
      <c r="J11" s="529">
        <v>1543</v>
      </c>
      <c r="N11" s="4"/>
    </row>
    <row r="12" spans="1:15" ht="14.25">
      <c r="A12" s="528"/>
      <c r="B12" s="4"/>
      <c r="C12" s="266" t="s">
        <v>9</v>
      </c>
      <c r="D12" s="529">
        <v>1736152</v>
      </c>
      <c r="E12" s="529">
        <v>1736152</v>
      </c>
      <c r="F12" s="533"/>
      <c r="G12" s="534"/>
      <c r="H12" s="535" t="s">
        <v>10</v>
      </c>
      <c r="I12" s="529">
        <v>0</v>
      </c>
      <c r="J12" s="529">
        <v>0</v>
      </c>
      <c r="L12" s="13">
        <v>0</v>
      </c>
      <c r="O12" s="13">
        <v>0</v>
      </c>
    </row>
    <row r="13" spans="1:15" ht="14.25">
      <c r="A13" s="528"/>
      <c r="B13" s="4"/>
      <c r="C13" s="266" t="s">
        <v>11</v>
      </c>
      <c r="D13" s="529">
        <v>0</v>
      </c>
      <c r="E13" s="529">
        <v>0</v>
      </c>
      <c r="F13" s="536"/>
      <c r="G13" s="143"/>
      <c r="H13" s="537" t="s">
        <v>12</v>
      </c>
      <c r="I13" s="529">
        <v>0</v>
      </c>
      <c r="J13" s="529">
        <v>0</v>
      </c>
      <c r="N13" s="4"/>
    </row>
    <row r="14" spans="1:15" ht="14.25">
      <c r="A14" s="528"/>
      <c r="B14" s="4"/>
      <c r="C14" s="266" t="s">
        <v>13</v>
      </c>
      <c r="D14" s="529">
        <v>0</v>
      </c>
      <c r="E14" s="529">
        <v>0</v>
      </c>
      <c r="F14" s="536"/>
      <c r="G14" s="143"/>
      <c r="H14" s="535" t="s">
        <v>14</v>
      </c>
      <c r="I14" s="529">
        <v>0</v>
      </c>
      <c r="J14" s="529">
        <v>0</v>
      </c>
      <c r="N14" s="4"/>
    </row>
    <row r="15" spans="1:15" ht="14.25">
      <c r="A15" s="528"/>
      <c r="B15" s="4"/>
      <c r="C15" s="266" t="s">
        <v>15</v>
      </c>
      <c r="D15" s="529">
        <v>0</v>
      </c>
      <c r="E15" s="529">
        <v>0</v>
      </c>
      <c r="F15" s="536"/>
      <c r="G15" s="143"/>
      <c r="H15" s="535" t="s">
        <v>16</v>
      </c>
      <c r="I15" s="529">
        <v>0</v>
      </c>
      <c r="J15" s="529">
        <v>0</v>
      </c>
      <c r="N15" s="4"/>
    </row>
    <row r="16" spans="1:15" ht="28.5">
      <c r="A16" s="528"/>
      <c r="B16" s="4"/>
      <c r="C16" s="538" t="s">
        <v>17</v>
      </c>
      <c r="D16" s="529">
        <v>-1705309</v>
      </c>
      <c r="E16" s="529">
        <v>-1406789</v>
      </c>
      <c r="F16" s="536"/>
      <c r="G16" s="143"/>
      <c r="H16" s="539" t="s">
        <v>18</v>
      </c>
      <c r="I16" s="540"/>
      <c r="J16" s="540"/>
      <c r="N16" s="4"/>
    </row>
    <row r="17" spans="1:14" ht="14.25">
      <c r="A17" s="528"/>
      <c r="B17" s="4"/>
      <c r="C17" s="266" t="s">
        <v>19</v>
      </c>
      <c r="D17" s="529">
        <v>29738</v>
      </c>
      <c r="E17" s="529">
        <v>29738</v>
      </c>
      <c r="F17" s="536"/>
      <c r="G17" s="143"/>
      <c r="H17" s="535" t="s">
        <v>20</v>
      </c>
      <c r="I17" s="529">
        <v>0</v>
      </c>
      <c r="J17" s="529">
        <v>0</v>
      </c>
      <c r="N17" s="4"/>
    </row>
    <row r="18" spans="1:14" ht="14.25">
      <c r="A18" s="528"/>
      <c r="B18" s="4"/>
      <c r="C18" s="266"/>
      <c r="D18" s="529"/>
      <c r="E18" s="529"/>
      <c r="F18" s="536"/>
      <c r="G18" s="143"/>
      <c r="H18" s="535" t="s">
        <v>21</v>
      </c>
      <c r="I18" s="529">
        <v>0</v>
      </c>
      <c r="J18" s="529"/>
      <c r="N18" s="4"/>
    </row>
    <row r="19" spans="1:14" ht="15">
      <c r="A19" s="528"/>
      <c r="B19" s="527" t="s">
        <v>22</v>
      </c>
      <c r="C19" s="266"/>
      <c r="D19" s="529">
        <f>SUM(D11:D17)</f>
        <v>7778724</v>
      </c>
      <c r="E19" s="529">
        <f>SUM(E11:E17)</f>
        <v>7746946</v>
      </c>
      <c r="F19" s="536"/>
      <c r="G19" s="143"/>
      <c r="H19" s="535"/>
      <c r="I19" s="540"/>
      <c r="J19" s="540"/>
      <c r="N19" s="4"/>
    </row>
    <row r="20" spans="1:14" ht="15">
      <c r="A20" s="528"/>
      <c r="B20" s="4"/>
      <c r="C20" s="266"/>
      <c r="D20" s="529"/>
      <c r="E20" s="529"/>
      <c r="F20" s="536"/>
      <c r="G20" s="531" t="s">
        <v>23</v>
      </c>
      <c r="H20" s="535"/>
      <c r="I20" s="541">
        <f>SUM(I11:I18)</f>
        <v>1543</v>
      </c>
      <c r="J20" s="541">
        <f>SUM(J11:J18)</f>
        <v>1543</v>
      </c>
      <c r="N20" s="4"/>
    </row>
    <row r="21" spans="1:14" ht="15">
      <c r="A21" s="528"/>
      <c r="B21" s="527" t="s">
        <v>24</v>
      </c>
      <c r="C21" s="262"/>
      <c r="D21" s="542"/>
      <c r="E21" s="542"/>
      <c r="F21" s="533"/>
      <c r="G21" s="534"/>
      <c r="H21" s="543"/>
      <c r="I21" s="540"/>
      <c r="J21" s="540"/>
      <c r="N21" s="4"/>
    </row>
    <row r="22" spans="1:14" ht="15">
      <c r="A22" s="528"/>
      <c r="B22" s="4"/>
      <c r="C22" s="267" t="s">
        <v>25</v>
      </c>
      <c r="D22" s="529"/>
      <c r="E22" s="529"/>
      <c r="F22" s="533"/>
      <c r="G22" s="544" t="s">
        <v>26</v>
      </c>
      <c r="H22" s="545"/>
      <c r="I22" s="540"/>
      <c r="J22" s="540"/>
      <c r="N22" s="4"/>
    </row>
    <row r="23" spans="1:14" ht="14.25">
      <c r="A23" s="528"/>
      <c r="B23" s="4"/>
      <c r="C23" s="266" t="s">
        <v>27</v>
      </c>
      <c r="D23" s="529"/>
      <c r="E23" s="529"/>
      <c r="F23" s="533"/>
      <c r="G23" s="534"/>
      <c r="H23" s="537" t="s">
        <v>28</v>
      </c>
      <c r="I23" s="529">
        <v>0</v>
      </c>
      <c r="J23" s="529">
        <v>0</v>
      </c>
      <c r="N23" s="4"/>
    </row>
    <row r="24" spans="1:14" ht="14.25">
      <c r="A24" s="528"/>
      <c r="B24" s="4"/>
      <c r="C24" s="266" t="s">
        <v>29</v>
      </c>
      <c r="D24" s="529">
        <v>0</v>
      </c>
      <c r="E24" s="529">
        <v>0</v>
      </c>
      <c r="F24" s="533"/>
      <c r="G24" s="534"/>
      <c r="H24" s="537" t="s">
        <v>30</v>
      </c>
      <c r="I24" s="529">
        <v>0</v>
      </c>
      <c r="J24" s="529">
        <v>0</v>
      </c>
      <c r="N24" s="4"/>
    </row>
    <row r="25" spans="1:14" ht="15">
      <c r="A25" s="528"/>
      <c r="B25" s="4"/>
      <c r="C25" s="266" t="s">
        <v>31</v>
      </c>
      <c r="D25" s="540">
        <v>161220</v>
      </c>
      <c r="E25" s="540">
        <v>161220</v>
      </c>
      <c r="F25" s="546"/>
      <c r="G25" s="544"/>
      <c r="H25" s="537" t="s">
        <v>32</v>
      </c>
      <c r="I25" s="529">
        <v>0</v>
      </c>
      <c r="J25" s="529">
        <v>0</v>
      </c>
      <c r="N25" s="4"/>
    </row>
    <row r="26" spans="1:14" ht="14.25">
      <c r="A26" s="528"/>
      <c r="B26" s="4"/>
      <c r="C26" s="4" t="s">
        <v>33</v>
      </c>
      <c r="D26" s="529"/>
      <c r="E26" s="529"/>
      <c r="F26" s="533"/>
      <c r="G26" s="534"/>
      <c r="H26" s="537" t="s">
        <v>34</v>
      </c>
      <c r="I26" s="529">
        <v>0</v>
      </c>
      <c r="J26" s="529">
        <v>0</v>
      </c>
      <c r="N26" s="4"/>
    </row>
    <row r="27" spans="1:14" ht="29.25">
      <c r="A27" s="528" t="s">
        <v>35</v>
      </c>
      <c r="B27" s="4"/>
      <c r="C27" s="538" t="s">
        <v>36</v>
      </c>
      <c r="D27" s="529">
        <v>-161220</v>
      </c>
      <c r="E27" s="529">
        <v>-161220</v>
      </c>
      <c r="F27" s="546"/>
      <c r="G27" s="544"/>
      <c r="H27" s="539" t="s">
        <v>37</v>
      </c>
      <c r="I27" s="529">
        <v>0</v>
      </c>
      <c r="J27" s="529">
        <v>0</v>
      </c>
      <c r="N27" s="4"/>
    </row>
    <row r="28" spans="1:14" ht="15">
      <c r="A28" s="528"/>
      <c r="B28" s="4"/>
      <c r="C28" s="266" t="s">
        <v>38</v>
      </c>
      <c r="D28" s="529">
        <v>0</v>
      </c>
      <c r="E28" s="529">
        <v>0</v>
      </c>
      <c r="F28" s="546"/>
      <c r="G28" s="544"/>
      <c r="H28" s="537" t="s">
        <v>39</v>
      </c>
      <c r="I28" s="529">
        <v>0</v>
      </c>
      <c r="J28" s="529">
        <v>0</v>
      </c>
      <c r="N28" s="4"/>
    </row>
    <row r="29" spans="1:14" ht="14.25">
      <c r="A29" s="528"/>
      <c r="B29" s="4"/>
      <c r="C29" s="4" t="s">
        <v>40</v>
      </c>
      <c r="D29" s="529"/>
      <c r="E29" s="529"/>
      <c r="F29" s="533"/>
      <c r="G29" s="534"/>
      <c r="H29" s="537"/>
      <c r="I29" s="540"/>
      <c r="J29" s="540"/>
      <c r="N29" s="4"/>
    </row>
    <row r="30" spans="1:14" ht="15">
      <c r="A30" s="528"/>
      <c r="B30" s="4"/>
      <c r="C30" s="4" t="s">
        <v>41</v>
      </c>
      <c r="D30" s="529">
        <v>0</v>
      </c>
      <c r="E30" s="529">
        <v>0</v>
      </c>
      <c r="F30" s="533"/>
      <c r="G30" s="544" t="s">
        <v>42</v>
      </c>
      <c r="H30" s="537"/>
      <c r="I30" s="542">
        <f>SUM(I23:I28)</f>
        <v>0</v>
      </c>
      <c r="J30" s="542">
        <f>SUM(J23:J28)</f>
        <v>0</v>
      </c>
      <c r="N30" s="4"/>
    </row>
    <row r="31" spans="1:14" ht="14.25">
      <c r="A31" s="528"/>
      <c r="B31" s="4"/>
      <c r="C31" s="4"/>
      <c r="D31" s="540"/>
      <c r="E31" s="540"/>
      <c r="F31" s="533"/>
      <c r="G31" s="534"/>
      <c r="H31" s="537"/>
      <c r="I31" s="540"/>
      <c r="J31" s="540"/>
      <c r="N31" s="4"/>
    </row>
    <row r="32" spans="1:14" ht="15">
      <c r="A32" s="528"/>
      <c r="B32" s="262" t="s">
        <v>43</v>
      </c>
      <c r="C32" s="4"/>
      <c r="D32" s="541">
        <f>SUM(D22:D29)</f>
        <v>0</v>
      </c>
      <c r="E32" s="541">
        <f>SUM(E22:E29)</f>
        <v>0</v>
      </c>
      <c r="F32" s="546"/>
      <c r="G32" s="544" t="s">
        <v>44</v>
      </c>
      <c r="H32" s="547"/>
      <c r="I32" s="542">
        <f>+I20+I30</f>
        <v>1543</v>
      </c>
      <c r="J32" s="542">
        <f>+J20+J30</f>
        <v>1543</v>
      </c>
      <c r="N32" s="4"/>
    </row>
    <row r="33" spans="1:16" ht="15">
      <c r="A33" s="528"/>
      <c r="B33" s="4"/>
      <c r="C33" s="262"/>
      <c r="D33" s="541"/>
      <c r="E33" s="541"/>
      <c r="F33" s="533"/>
      <c r="G33" s="534"/>
      <c r="H33" s="535"/>
      <c r="I33" s="529"/>
      <c r="J33" s="529"/>
      <c r="K33" s="19"/>
      <c r="N33" s="4"/>
    </row>
    <row r="34" spans="1:16" ht="15.75" thickBot="1">
      <c r="A34" s="528"/>
      <c r="B34" s="527" t="s">
        <v>45</v>
      </c>
      <c r="C34" s="262"/>
      <c r="D34" s="548">
        <f>+D19+D32</f>
        <v>7778724</v>
      </c>
      <c r="E34" s="548">
        <f>+E19+E32</f>
        <v>7746946</v>
      </c>
      <c r="F34" s="549" t="s">
        <v>46</v>
      </c>
      <c r="G34" s="534"/>
      <c r="H34" s="537"/>
      <c r="I34" s="529"/>
      <c r="J34" s="529"/>
      <c r="K34" s="10"/>
      <c r="L34" s="13"/>
      <c r="M34" s="22"/>
      <c r="N34" s="4"/>
      <c r="O34" s="13"/>
      <c r="P34" s="22"/>
    </row>
    <row r="35" spans="1:16" ht="15.75" thickTop="1">
      <c r="A35" s="528"/>
      <c r="B35" s="4"/>
      <c r="C35" s="266"/>
      <c r="D35" s="529"/>
      <c r="E35" s="529"/>
      <c r="F35" s="533"/>
      <c r="G35" s="534"/>
      <c r="H35" s="545"/>
      <c r="I35" s="529"/>
      <c r="J35" s="529"/>
      <c r="K35" s="10"/>
      <c r="L35" s="13"/>
      <c r="M35" s="23"/>
      <c r="N35" s="4"/>
      <c r="O35" s="13"/>
      <c r="P35" s="24"/>
    </row>
    <row r="36" spans="1:16" ht="15">
      <c r="A36" s="528"/>
      <c r="B36" s="4"/>
      <c r="C36" s="266"/>
      <c r="D36" s="529"/>
      <c r="E36" s="529"/>
      <c r="F36" s="533"/>
      <c r="G36" s="544" t="s">
        <v>47</v>
      </c>
      <c r="H36" s="537"/>
      <c r="I36" s="529"/>
      <c r="J36" s="529"/>
      <c r="K36" s="4"/>
      <c r="L36" s="13"/>
      <c r="M36" s="23"/>
      <c r="N36" s="4"/>
      <c r="O36" s="13"/>
      <c r="P36" s="24"/>
    </row>
    <row r="37" spans="1:16" ht="15">
      <c r="A37" s="528"/>
      <c r="B37" s="4"/>
      <c r="C37" s="262"/>
      <c r="D37" s="541"/>
      <c r="E37" s="541"/>
      <c r="F37" s="546"/>
      <c r="G37" s="544"/>
      <c r="H37" s="535" t="s">
        <v>48</v>
      </c>
      <c r="I37" s="529">
        <v>6056056</v>
      </c>
      <c r="J37" s="529">
        <v>6056056</v>
      </c>
      <c r="K37" s="4"/>
      <c r="N37" s="4"/>
    </row>
    <row r="38" spans="1:16" ht="14.25">
      <c r="A38" s="528"/>
      <c r="B38" s="4"/>
      <c r="C38" s="4"/>
      <c r="D38" s="540"/>
      <c r="E38" s="540"/>
      <c r="F38" s="533"/>
      <c r="G38" s="534"/>
      <c r="H38" s="537" t="s">
        <v>49</v>
      </c>
      <c r="I38" s="529">
        <v>0</v>
      </c>
      <c r="J38" s="529">
        <v>0</v>
      </c>
      <c r="K38" s="4"/>
      <c r="N38" s="4"/>
    </row>
    <row r="39" spans="1:16" ht="14.25">
      <c r="A39" s="528"/>
      <c r="B39" s="4"/>
      <c r="C39" s="4"/>
      <c r="D39" s="540"/>
      <c r="E39" s="540"/>
      <c r="F39" s="533"/>
      <c r="G39" s="534"/>
      <c r="H39" s="537" t="s">
        <v>50</v>
      </c>
      <c r="I39" s="529">
        <v>0</v>
      </c>
      <c r="J39" s="529">
        <v>0</v>
      </c>
      <c r="N39" s="4"/>
    </row>
    <row r="40" spans="1:16" ht="14.25">
      <c r="A40" s="528"/>
      <c r="B40" s="4"/>
      <c r="C40" s="4"/>
      <c r="D40" s="540"/>
      <c r="E40" s="540"/>
      <c r="F40" s="533"/>
      <c r="G40" s="534"/>
      <c r="H40" s="537"/>
      <c r="I40" s="540"/>
      <c r="J40" s="540"/>
      <c r="N40" s="4"/>
    </row>
    <row r="41" spans="1:16" ht="15">
      <c r="A41" s="528"/>
      <c r="B41" s="4"/>
      <c r="C41" s="4"/>
      <c r="D41" s="540"/>
      <c r="E41" s="540"/>
      <c r="F41" s="533"/>
      <c r="G41" s="544" t="s">
        <v>51</v>
      </c>
      <c r="H41" s="537"/>
      <c r="I41" s="540"/>
      <c r="J41" s="540"/>
      <c r="N41" s="4"/>
    </row>
    <row r="42" spans="1:16" ht="14.25">
      <c r="A42" s="528"/>
      <c r="B42" s="4"/>
      <c r="C42" s="4"/>
      <c r="D42" s="540"/>
      <c r="E42" s="540"/>
      <c r="F42" s="533"/>
      <c r="G42" s="534"/>
      <c r="H42" s="535" t="s">
        <v>52</v>
      </c>
      <c r="I42" s="529">
        <v>31778</v>
      </c>
      <c r="J42" s="529">
        <v>105022</v>
      </c>
      <c r="K42" s="4"/>
      <c r="N42" s="4"/>
    </row>
    <row r="43" spans="1:16" ht="14.25">
      <c r="A43" s="528"/>
      <c r="B43" s="4"/>
      <c r="C43" s="4"/>
      <c r="D43" s="540"/>
      <c r="E43" s="540"/>
      <c r="F43" s="533"/>
      <c r="G43" s="534"/>
      <c r="H43" s="535" t="s">
        <v>53</v>
      </c>
      <c r="I43" s="529">
        <v>1689347</v>
      </c>
      <c r="J43" s="529">
        <v>1584325</v>
      </c>
      <c r="K43" s="4"/>
      <c r="N43" s="4"/>
    </row>
    <row r="44" spans="1:16" ht="14.25">
      <c r="A44" s="528"/>
      <c r="B44" s="4"/>
      <c r="C44" s="4"/>
      <c r="D44" s="540"/>
      <c r="E44" s="540"/>
      <c r="F44" s="533"/>
      <c r="G44" s="534"/>
      <c r="H44" s="535" t="s">
        <v>54</v>
      </c>
      <c r="I44" s="540"/>
      <c r="J44" s="540"/>
      <c r="K44" s="4"/>
      <c r="N44" s="4"/>
    </row>
    <row r="45" spans="1:16" ht="14.25">
      <c r="A45" s="528"/>
      <c r="B45" s="4"/>
      <c r="C45" s="4"/>
      <c r="D45" s="540"/>
      <c r="E45" s="540"/>
      <c r="F45" s="533"/>
      <c r="G45" s="534"/>
      <c r="H45" s="537" t="s">
        <v>55</v>
      </c>
      <c r="I45" s="540"/>
      <c r="J45" s="540"/>
      <c r="K45" s="4"/>
      <c r="N45" s="4"/>
    </row>
    <row r="46" spans="1:16" ht="14.25">
      <c r="A46" s="528"/>
      <c r="B46" s="4"/>
      <c r="C46" s="4"/>
      <c r="D46" s="540"/>
      <c r="E46" s="540"/>
      <c r="F46" s="533"/>
      <c r="G46" s="534"/>
      <c r="H46" s="537" t="s">
        <v>56</v>
      </c>
      <c r="I46" s="540"/>
      <c r="J46" s="540"/>
      <c r="K46" s="4"/>
      <c r="N46" s="4"/>
    </row>
    <row r="47" spans="1:16" ht="14.25">
      <c r="A47" s="528"/>
      <c r="B47" s="4"/>
      <c r="C47" s="4"/>
      <c r="D47" s="540"/>
      <c r="E47" s="540"/>
      <c r="F47" s="533"/>
      <c r="G47" s="534"/>
      <c r="H47" s="537"/>
      <c r="I47" s="540"/>
      <c r="J47" s="540"/>
      <c r="K47" s="4"/>
      <c r="N47" s="4"/>
    </row>
    <row r="48" spans="1:16" ht="15">
      <c r="A48" s="528"/>
      <c r="B48" s="4"/>
      <c r="C48" s="4"/>
      <c r="D48" s="540"/>
      <c r="E48" s="540"/>
      <c r="F48" s="533"/>
      <c r="G48" s="544" t="s">
        <v>57</v>
      </c>
      <c r="H48" s="537"/>
      <c r="I48" s="540"/>
      <c r="J48" s="540"/>
      <c r="N48" s="4"/>
    </row>
    <row r="49" spans="1:14" ht="15">
      <c r="A49" s="528"/>
      <c r="B49" s="4"/>
      <c r="C49" s="4"/>
      <c r="D49" s="540"/>
      <c r="E49" s="540"/>
      <c r="F49" s="533"/>
      <c r="G49" s="544" t="s">
        <v>58</v>
      </c>
      <c r="H49" s="537"/>
      <c r="I49" s="540"/>
      <c r="J49" s="540"/>
      <c r="N49" s="4"/>
    </row>
    <row r="50" spans="1:14" ht="15">
      <c r="A50" s="528"/>
      <c r="B50" s="4"/>
      <c r="C50" s="263"/>
      <c r="D50" s="540"/>
      <c r="E50" s="540"/>
      <c r="F50" s="533"/>
      <c r="G50" s="534"/>
      <c r="H50" s="537" t="s">
        <v>59</v>
      </c>
      <c r="I50" s="529">
        <v>0</v>
      </c>
      <c r="J50" s="529">
        <v>0</v>
      </c>
      <c r="N50" s="4"/>
    </row>
    <row r="51" spans="1:14" ht="15">
      <c r="A51" s="528"/>
      <c r="B51" s="4"/>
      <c r="C51" s="263"/>
      <c r="D51" s="540"/>
      <c r="E51" s="540"/>
      <c r="F51" s="533"/>
      <c r="G51" s="534"/>
      <c r="H51" s="537" t="s">
        <v>60</v>
      </c>
      <c r="I51" s="529">
        <v>0</v>
      </c>
      <c r="J51" s="529">
        <v>0</v>
      </c>
      <c r="N51" s="4"/>
    </row>
    <row r="52" spans="1:14" ht="15">
      <c r="A52" s="528"/>
      <c r="B52" s="4"/>
      <c r="C52" s="263"/>
      <c r="D52" s="540"/>
      <c r="E52" s="540"/>
      <c r="F52" s="533"/>
      <c r="G52" s="534"/>
      <c r="H52" s="543"/>
      <c r="I52" s="542"/>
      <c r="J52" s="542"/>
      <c r="N52" s="4"/>
    </row>
    <row r="53" spans="1:14" ht="15">
      <c r="A53" s="528"/>
      <c r="B53" s="4"/>
      <c r="C53" s="263"/>
      <c r="D53" s="540"/>
      <c r="E53" s="540"/>
      <c r="F53" s="533"/>
      <c r="G53" s="544" t="s">
        <v>61</v>
      </c>
      <c r="H53" s="543"/>
      <c r="I53" s="541">
        <f>SUM(I37:I51)</f>
        <v>7777181</v>
      </c>
      <c r="J53" s="541">
        <f>SUM(J37:J51)</f>
        <v>7745403</v>
      </c>
      <c r="N53" s="4"/>
    </row>
    <row r="54" spans="1:14" ht="15">
      <c r="A54" s="528"/>
      <c r="B54" s="4"/>
      <c r="C54" s="263"/>
      <c r="D54" s="540"/>
      <c r="E54" s="540"/>
      <c r="F54" s="533"/>
      <c r="G54" s="534"/>
      <c r="H54" s="543"/>
      <c r="I54" s="542"/>
      <c r="J54" s="542"/>
      <c r="N54" s="4"/>
    </row>
    <row r="55" spans="1:14" ht="15">
      <c r="A55" s="528"/>
      <c r="B55" s="4"/>
      <c r="C55" s="263"/>
      <c r="D55" s="540"/>
      <c r="E55" s="540"/>
      <c r="F55" s="533"/>
      <c r="G55" s="534"/>
      <c r="H55" s="543"/>
      <c r="I55" s="542"/>
      <c r="J55" s="542"/>
      <c r="N55" s="4"/>
    </row>
    <row r="56" spans="1:14" ht="15.75" thickBot="1">
      <c r="A56" s="528"/>
      <c r="B56" s="4"/>
      <c r="C56" s="263"/>
      <c r="D56" s="540"/>
      <c r="E56" s="540"/>
      <c r="F56" s="533"/>
      <c r="G56" s="544" t="s">
        <v>62</v>
      </c>
      <c r="H56" s="543"/>
      <c r="I56" s="548">
        <f>+I32+I53</f>
        <v>7778724</v>
      </c>
      <c r="J56" s="548">
        <f>+J32+J53</f>
        <v>7746946</v>
      </c>
      <c r="N56" s="4"/>
    </row>
    <row r="57" spans="1:14" ht="15.75" thickTop="1">
      <c r="A57" s="575"/>
      <c r="B57" s="550"/>
      <c r="C57" s="551"/>
      <c r="D57" s="552"/>
      <c r="E57" s="552"/>
      <c r="F57" s="553"/>
      <c r="G57" s="554"/>
      <c r="H57" s="555"/>
      <c r="I57" s="556"/>
      <c r="J57" s="556"/>
      <c r="N57" s="4"/>
    </row>
    <row r="58" spans="1:14" ht="14.25">
      <c r="A58" s="433"/>
      <c r="B58" s="433"/>
      <c r="C58" s="434"/>
      <c r="D58" s="427"/>
      <c r="E58" s="427"/>
      <c r="F58" s="13"/>
      <c r="G58" s="13"/>
      <c r="H58" s="435"/>
      <c r="I58" s="21"/>
      <c r="J58" s="21"/>
      <c r="N58" s="4"/>
    </row>
    <row r="59" spans="1:14">
      <c r="C59" s="9"/>
      <c r="D59" s="21"/>
      <c r="E59" s="21"/>
      <c r="F59" s="27"/>
      <c r="G59" s="27"/>
      <c r="H59" s="28"/>
      <c r="I59" s="21"/>
      <c r="J59" s="21"/>
    </row>
    <row r="60" spans="1:14" ht="15" customHeight="1">
      <c r="A60" s="943" t="s">
        <v>63</v>
      </c>
      <c r="B60" s="943"/>
      <c r="C60" s="943"/>
      <c r="D60" s="943"/>
      <c r="E60" s="943"/>
      <c r="F60" s="943"/>
      <c r="G60" s="943"/>
      <c r="H60" s="943"/>
      <c r="I60" s="943"/>
      <c r="J60" s="943"/>
    </row>
    <row r="61" spans="1:14" ht="15">
      <c r="A61" s="4"/>
      <c r="B61" s="4"/>
      <c r="C61" s="464"/>
      <c r="D61" s="464"/>
      <c r="E61" s="464"/>
      <c r="F61" s="464"/>
      <c r="G61" s="464"/>
      <c r="H61" s="464"/>
      <c r="I61" s="464"/>
      <c r="J61" s="464"/>
    </row>
    <row r="62" spans="1:14" ht="15">
      <c r="A62" s="4"/>
      <c r="B62" s="4"/>
      <c r="C62" s="262" t="s">
        <v>559</v>
      </c>
      <c r="D62" s="262"/>
      <c r="E62" s="262"/>
      <c r="F62" s="4"/>
      <c r="G62" s="557"/>
      <c r="H62" s="262" t="s">
        <v>560</v>
      </c>
      <c r="I62" s="558"/>
      <c r="J62" s="464"/>
    </row>
    <row r="63" spans="1:14" ht="15">
      <c r="A63" s="4"/>
      <c r="B63" s="4"/>
      <c r="C63" s="266" t="s">
        <v>373</v>
      </c>
      <c r="D63" s="266"/>
      <c r="E63" s="266"/>
      <c r="F63" s="4"/>
      <c r="G63" s="557"/>
      <c r="H63" s="266" t="s">
        <v>548</v>
      </c>
      <c r="I63" s="559"/>
      <c r="J63" s="464"/>
    </row>
    <row r="64" spans="1:14" ht="15">
      <c r="A64" s="4"/>
      <c r="B64" s="4"/>
      <c r="C64" s="266"/>
      <c r="D64" s="266"/>
      <c r="E64" s="266"/>
      <c r="F64" s="4"/>
      <c r="G64" s="557"/>
      <c r="H64" s="266"/>
      <c r="I64" s="559"/>
      <c r="J64" s="882"/>
    </row>
    <row r="65" spans="1:10" ht="15">
      <c r="A65" s="4"/>
      <c r="B65" s="4"/>
      <c r="C65" s="268"/>
      <c r="D65" s="268"/>
      <c r="E65" s="266"/>
      <c r="F65" s="4"/>
      <c r="G65" s="557"/>
      <c r="H65" s="266"/>
      <c r="I65" s="559"/>
      <c r="J65" s="464"/>
    </row>
    <row r="66" spans="1:10" ht="15">
      <c r="A66" s="4"/>
      <c r="B66" s="4"/>
      <c r="C66" s="560"/>
      <c r="D66" s="266"/>
      <c r="E66" s="266"/>
      <c r="F66" s="4"/>
      <c r="G66" s="557"/>
      <c r="H66" s="560"/>
      <c r="I66" s="559"/>
      <c r="J66" s="464"/>
    </row>
    <row r="67" spans="1:10" ht="15">
      <c r="A67" s="4"/>
      <c r="B67" s="4"/>
      <c r="C67" s="941" t="s">
        <v>374</v>
      </c>
      <c r="D67" s="941"/>
      <c r="E67" s="262"/>
      <c r="F67" s="4"/>
      <c r="G67" s="561"/>
      <c r="H67" s="941" t="s">
        <v>684</v>
      </c>
      <c r="I67" s="941"/>
      <c r="J67" s="464"/>
    </row>
    <row r="68" spans="1:10" ht="15">
      <c r="A68" s="4"/>
      <c r="B68" s="4"/>
      <c r="C68" s="266"/>
      <c r="D68" s="266"/>
      <c r="E68" s="266"/>
      <c r="F68" s="4"/>
      <c r="G68" s="557"/>
      <c r="H68" s="266"/>
      <c r="I68" s="557"/>
      <c r="J68" s="464"/>
    </row>
    <row r="69" spans="1:10" ht="15">
      <c r="A69" s="4"/>
      <c r="B69" s="4"/>
      <c r="C69" s="262"/>
      <c r="D69" s="266"/>
      <c r="E69" s="266"/>
      <c r="F69" s="4"/>
      <c r="G69" s="557"/>
      <c r="H69" s="266"/>
      <c r="I69" s="562"/>
      <c r="J69" s="464"/>
    </row>
    <row r="70" spans="1:10" ht="15">
      <c r="A70" s="4"/>
      <c r="B70" s="4"/>
      <c r="C70" s="941" t="s">
        <v>560</v>
      </c>
      <c r="D70" s="941"/>
      <c r="E70" s="262"/>
      <c r="F70" s="4"/>
      <c r="G70" s="561"/>
      <c r="H70" s="262" t="s">
        <v>561</v>
      </c>
      <c r="I70" s="561"/>
      <c r="J70" s="464"/>
    </row>
    <row r="71" spans="1:10" ht="15">
      <c r="A71" s="4"/>
      <c r="B71" s="4"/>
      <c r="C71" s="942" t="s">
        <v>606</v>
      </c>
      <c r="D71" s="942"/>
      <c r="E71" s="266"/>
      <c r="F71" s="4"/>
      <c r="G71" s="557"/>
      <c r="H71" s="266" t="s">
        <v>650</v>
      </c>
      <c r="I71" s="557"/>
      <c r="J71" s="464"/>
    </row>
    <row r="72" spans="1:10" ht="15">
      <c r="A72" s="4"/>
      <c r="B72" s="4"/>
      <c r="C72" s="266"/>
      <c r="D72" s="266"/>
      <c r="E72" s="266"/>
      <c r="F72" s="4"/>
      <c r="G72" s="557"/>
      <c r="H72" s="266"/>
      <c r="I72" s="562"/>
      <c r="J72" s="464"/>
    </row>
    <row r="73" spans="1:10" ht="15">
      <c r="A73" s="4"/>
      <c r="B73" s="4"/>
      <c r="C73" s="266"/>
      <c r="D73" s="266"/>
      <c r="E73" s="266"/>
      <c r="F73" s="4"/>
      <c r="G73" s="557"/>
      <c r="H73" s="266"/>
      <c r="I73" s="562"/>
      <c r="J73" s="882"/>
    </row>
    <row r="74" spans="1:10" ht="15">
      <c r="A74" s="4"/>
      <c r="B74" s="4"/>
      <c r="C74" s="560"/>
      <c r="D74" s="266"/>
      <c r="E74" s="266"/>
      <c r="F74" s="4"/>
      <c r="G74" s="557"/>
      <c r="H74" s="560"/>
      <c r="I74" s="562"/>
      <c r="J74" s="464"/>
    </row>
    <row r="75" spans="1:10" ht="15">
      <c r="A75" s="4"/>
      <c r="B75" s="4"/>
      <c r="C75" s="262" t="s">
        <v>375</v>
      </c>
      <c r="D75" s="262"/>
      <c r="E75" s="262"/>
      <c r="F75" s="4"/>
      <c r="G75" s="561"/>
      <c r="H75" s="941" t="s">
        <v>651</v>
      </c>
      <c r="I75" s="941"/>
      <c r="J75" s="464"/>
    </row>
    <row r="76" spans="1:10" ht="15">
      <c r="A76" s="4"/>
      <c r="B76" s="4"/>
      <c r="C76" s="266"/>
      <c r="D76" s="266"/>
      <c r="E76" s="266"/>
      <c r="F76" s="4"/>
      <c r="G76" s="557"/>
      <c r="H76" s="266"/>
      <c r="I76" s="562"/>
      <c r="J76" s="464"/>
    </row>
    <row r="77" spans="1:10" ht="15">
      <c r="A77" s="4"/>
      <c r="B77" s="4"/>
      <c r="C77" s="266"/>
      <c r="D77" s="266"/>
      <c r="E77" s="266"/>
      <c r="F77" s="4"/>
      <c r="G77" s="557"/>
      <c r="H77" s="266"/>
      <c r="I77" s="562"/>
      <c r="J77" s="464"/>
    </row>
    <row r="78" spans="1:10" ht="15">
      <c r="A78" s="4"/>
      <c r="B78" s="4"/>
      <c r="C78" s="941" t="s">
        <v>376</v>
      </c>
      <c r="D78" s="941"/>
      <c r="E78" s="262"/>
      <c r="F78" s="4"/>
      <c r="G78" s="561"/>
      <c r="H78" s="262"/>
      <c r="I78" s="563"/>
      <c r="J78" s="464"/>
    </row>
    <row r="79" spans="1:10" ht="15">
      <c r="A79" s="4"/>
      <c r="B79" s="4"/>
      <c r="C79" s="267" t="s">
        <v>628</v>
      </c>
      <c r="D79" s="267"/>
      <c r="E79" s="266"/>
      <c r="F79" s="4"/>
      <c r="G79" s="557"/>
      <c r="H79" s="266"/>
      <c r="I79" s="562"/>
      <c r="J79" s="464"/>
    </row>
    <row r="80" spans="1:10" ht="15">
      <c r="A80" s="4"/>
      <c r="B80" s="4"/>
      <c r="C80" s="266" t="s">
        <v>627</v>
      </c>
      <c r="D80" s="266"/>
      <c r="E80" s="266"/>
      <c r="F80" s="4"/>
      <c r="G80" s="557"/>
      <c r="H80" s="266"/>
      <c r="I80" s="562"/>
      <c r="J80" s="464"/>
    </row>
    <row r="81" spans="1:10" ht="15">
      <c r="A81" s="4"/>
      <c r="B81" s="4"/>
      <c r="C81" s="266"/>
      <c r="D81" s="266"/>
      <c r="E81" s="266"/>
      <c r="F81" s="4"/>
      <c r="G81" s="557"/>
      <c r="H81" s="266"/>
      <c r="I81" s="562"/>
      <c r="J81" s="882"/>
    </row>
    <row r="82" spans="1:10" ht="15">
      <c r="A82" s="4"/>
      <c r="B82" s="4"/>
      <c r="C82" s="266"/>
      <c r="D82" s="266"/>
      <c r="E82" s="266"/>
      <c r="F82" s="4"/>
      <c r="G82" s="557"/>
      <c r="H82" s="266"/>
      <c r="I82" s="562"/>
      <c r="J82" s="464"/>
    </row>
    <row r="83" spans="1:10" ht="15">
      <c r="A83" s="4"/>
      <c r="B83" s="4"/>
      <c r="C83" s="560"/>
      <c r="D83" s="266"/>
      <c r="E83" s="266"/>
      <c r="F83" s="4"/>
      <c r="G83" s="557"/>
      <c r="H83" s="564"/>
      <c r="I83" s="562"/>
      <c r="J83" s="464"/>
    </row>
    <row r="84" spans="1:10" ht="15">
      <c r="A84" s="4"/>
      <c r="B84" s="4"/>
      <c r="C84" s="262" t="s">
        <v>545</v>
      </c>
      <c r="D84" s="262"/>
      <c r="E84" s="262"/>
      <c r="F84" s="4"/>
      <c r="G84" s="561"/>
      <c r="H84" s="941"/>
      <c r="I84" s="941"/>
      <c r="J84" s="464"/>
    </row>
    <row r="85" spans="1:10">
      <c r="C85" s="29"/>
      <c r="D85" s="29"/>
      <c r="E85" s="29"/>
      <c r="F85" s="29"/>
      <c r="G85" s="29"/>
      <c r="H85" s="29"/>
      <c r="I85" s="29"/>
      <c r="J85" s="29"/>
    </row>
    <row r="86" spans="1:10">
      <c r="C86" s="29"/>
      <c r="D86" s="29"/>
      <c r="E86" s="29"/>
      <c r="F86" s="29"/>
      <c r="G86" s="29"/>
      <c r="H86" s="29"/>
      <c r="I86" s="29"/>
      <c r="J86" s="29"/>
    </row>
    <row r="87" spans="1:10">
      <c r="C87" s="29"/>
      <c r="D87" s="29"/>
      <c r="E87" s="29"/>
      <c r="F87" s="29"/>
      <c r="G87" s="29"/>
      <c r="H87" s="29"/>
      <c r="I87" s="29"/>
      <c r="J87" s="29"/>
    </row>
    <row r="88" spans="1:10">
      <c r="C88" s="29"/>
      <c r="D88" s="29"/>
      <c r="E88" s="29"/>
      <c r="F88" s="29"/>
      <c r="G88" s="29"/>
      <c r="H88" s="29"/>
      <c r="I88" s="29"/>
      <c r="J88" s="29"/>
    </row>
    <row r="89" spans="1:10">
      <c r="C89" s="29"/>
      <c r="D89" s="29"/>
      <c r="E89" s="29"/>
      <c r="F89" s="29"/>
      <c r="G89" s="29"/>
      <c r="H89" s="29"/>
      <c r="I89" s="29"/>
      <c r="J89" s="29"/>
    </row>
    <row r="90" spans="1:10">
      <c r="C90" s="29"/>
      <c r="D90" s="29"/>
      <c r="E90" s="29"/>
      <c r="F90" s="29"/>
      <c r="G90" s="29"/>
      <c r="H90" s="29"/>
      <c r="I90" s="29"/>
      <c r="J90" s="29"/>
    </row>
    <row r="91" spans="1:10">
      <c r="C91" s="29"/>
      <c r="D91" s="29"/>
      <c r="E91" s="29"/>
      <c r="F91" s="29"/>
      <c r="G91" s="29"/>
      <c r="H91" s="29"/>
      <c r="I91" s="29"/>
      <c r="J91" s="29"/>
    </row>
    <row r="92" spans="1:10">
      <c r="C92" s="29"/>
      <c r="D92" s="29"/>
      <c r="E92" s="29"/>
      <c r="F92" s="29"/>
      <c r="G92" s="29"/>
      <c r="H92" s="29"/>
      <c r="I92" s="29"/>
      <c r="J92" s="29"/>
    </row>
    <row r="93" spans="1:10">
      <c r="C93" s="29"/>
      <c r="D93" s="29"/>
      <c r="E93" s="29"/>
      <c r="F93" s="29"/>
      <c r="G93" s="29"/>
      <c r="H93" s="29"/>
      <c r="I93" s="29"/>
      <c r="J93" s="29"/>
    </row>
    <row r="94" spans="1:10">
      <c r="C94" s="29"/>
      <c r="D94" s="29"/>
      <c r="E94" s="29"/>
      <c r="F94" s="29"/>
      <c r="G94" s="29"/>
      <c r="H94" s="29"/>
      <c r="I94" s="29"/>
      <c r="J94" s="29"/>
    </row>
    <row r="95" spans="1:10">
      <c r="D95" s="27"/>
      <c r="E95" s="38"/>
      <c r="F95" s="38"/>
      <c r="G95" s="38"/>
      <c r="H95" s="10"/>
      <c r="I95" s="27"/>
      <c r="J95" s="27"/>
    </row>
    <row r="96" spans="1:10">
      <c r="D96" s="27"/>
      <c r="E96" s="38"/>
      <c r="F96" s="38"/>
      <c r="G96" s="38"/>
      <c r="H96" s="10"/>
      <c r="I96" s="15"/>
      <c r="J96" s="27"/>
    </row>
    <row r="97" spans="4:10">
      <c r="D97" s="27"/>
      <c r="E97" s="38"/>
      <c r="F97" s="38"/>
      <c r="G97" s="38"/>
      <c r="J97" s="27"/>
    </row>
    <row r="98" spans="4:10">
      <c r="D98" s="27"/>
      <c r="E98" s="38"/>
      <c r="I98" s="27"/>
      <c r="J98" s="27"/>
    </row>
    <row r="99" spans="4:10">
      <c r="D99" s="27"/>
      <c r="E99" s="38"/>
      <c r="H99" s="10"/>
      <c r="I99" s="27"/>
      <c r="J99" s="27"/>
    </row>
    <row r="100" spans="4:10">
      <c r="D100" s="27"/>
      <c r="E100" s="38"/>
      <c r="F100" s="38"/>
      <c r="G100" s="38"/>
      <c r="H100" s="10"/>
      <c r="I100" s="38"/>
    </row>
    <row r="101" spans="4:10">
      <c r="D101" s="27"/>
      <c r="E101" s="38"/>
      <c r="F101" s="38"/>
      <c r="G101" s="38"/>
      <c r="H101" s="10"/>
      <c r="I101" s="38"/>
    </row>
    <row r="102" spans="4:10">
      <c r="D102" s="27"/>
      <c r="E102" s="38"/>
      <c r="F102" s="38"/>
      <c r="G102" s="38"/>
      <c r="H102" s="10"/>
      <c r="I102" s="38"/>
    </row>
    <row r="103" spans="4:10">
      <c r="D103" s="27"/>
      <c r="E103" s="38"/>
      <c r="F103" s="38"/>
      <c r="G103" s="38"/>
      <c r="H103" s="10"/>
      <c r="I103" s="38"/>
    </row>
    <row r="104" spans="4:10">
      <c r="D104" s="27"/>
      <c r="E104" s="38"/>
      <c r="F104" s="38"/>
      <c r="G104" s="38"/>
      <c r="H104" s="38"/>
      <c r="I104" s="38"/>
    </row>
    <row r="105" spans="4:10">
      <c r="D105" s="27"/>
      <c r="E105" s="38"/>
      <c r="F105" s="38"/>
      <c r="G105" s="38"/>
      <c r="H105" s="38"/>
      <c r="I105" s="38"/>
    </row>
    <row r="106" spans="4:10">
      <c r="D106" s="27"/>
      <c r="E106" s="38"/>
      <c r="F106" s="38"/>
      <c r="G106" s="38"/>
      <c r="H106" s="38"/>
      <c r="I106" s="38"/>
    </row>
    <row r="107" spans="4:10">
      <c r="D107" s="27"/>
      <c r="E107" s="38"/>
      <c r="F107" s="38"/>
      <c r="G107" s="38"/>
      <c r="H107" s="38"/>
      <c r="I107" s="38"/>
    </row>
    <row r="108" spans="4:10">
      <c r="D108" s="27"/>
      <c r="E108" s="38"/>
      <c r="F108" s="38"/>
      <c r="G108" s="38"/>
      <c r="H108" s="38"/>
      <c r="I108" s="38"/>
    </row>
    <row r="109" spans="4:10">
      <c r="D109" s="27"/>
      <c r="E109" s="38"/>
      <c r="F109" s="38"/>
      <c r="G109" s="38"/>
      <c r="H109" s="38"/>
      <c r="I109" s="38"/>
    </row>
    <row r="110" spans="4:10">
      <c r="D110" s="27"/>
      <c r="E110" s="38"/>
      <c r="F110" s="38"/>
      <c r="G110" s="38"/>
      <c r="H110" s="38"/>
      <c r="I110" s="38"/>
    </row>
    <row r="111" spans="4:10">
      <c r="D111" s="27"/>
      <c r="E111" s="38"/>
      <c r="F111" s="38"/>
      <c r="G111" s="38"/>
      <c r="H111" s="38"/>
      <c r="I111" s="38"/>
    </row>
    <row r="112" spans="4:10">
      <c r="D112" s="27"/>
      <c r="E112" s="38"/>
      <c r="F112" s="38"/>
      <c r="G112" s="38"/>
      <c r="H112" s="38"/>
      <c r="I112" s="38"/>
    </row>
    <row r="113" spans="3:9">
      <c r="D113" s="27"/>
      <c r="E113" s="38"/>
      <c r="F113" s="38"/>
      <c r="G113" s="38"/>
      <c r="H113" s="38"/>
      <c r="I113" s="38"/>
    </row>
    <row r="114" spans="3:9">
      <c r="D114" s="27"/>
      <c r="E114" s="38"/>
      <c r="F114" s="38"/>
      <c r="G114" s="38"/>
      <c r="H114" s="38"/>
      <c r="I114" s="38"/>
    </row>
    <row r="115" spans="3:9">
      <c r="D115" s="27"/>
      <c r="E115" s="38"/>
      <c r="F115" s="38"/>
      <c r="G115" s="38"/>
      <c r="H115" s="38"/>
      <c r="I115" s="38"/>
    </row>
    <row r="116" spans="3:9">
      <c r="D116" s="27"/>
      <c r="E116" s="38"/>
      <c r="F116" s="38"/>
      <c r="G116" s="38"/>
      <c r="H116" s="38"/>
      <c r="I116" s="38"/>
    </row>
    <row r="117" spans="3:9">
      <c r="D117" s="27"/>
      <c r="E117" s="38"/>
      <c r="F117" s="38"/>
      <c r="G117" s="38"/>
      <c r="H117" s="38"/>
      <c r="I117" s="38"/>
    </row>
    <row r="118" spans="3:9">
      <c r="D118" s="27"/>
      <c r="E118" s="38"/>
      <c r="F118" s="38"/>
      <c r="G118" s="38"/>
      <c r="H118" s="38"/>
      <c r="I118" s="38"/>
    </row>
    <row r="119" spans="3:9">
      <c r="D119" s="27"/>
      <c r="E119" s="38"/>
      <c r="F119" s="38"/>
      <c r="G119" s="38"/>
      <c r="H119" s="38"/>
      <c r="I119" s="38"/>
    </row>
    <row r="120" spans="3:9">
      <c r="D120" s="27"/>
      <c r="E120" s="38"/>
      <c r="F120" s="38"/>
      <c r="G120" s="38"/>
      <c r="H120" s="38"/>
      <c r="I120" s="38"/>
    </row>
    <row r="121" spans="3:9">
      <c r="D121" s="27"/>
      <c r="E121" s="38"/>
      <c r="F121" s="38"/>
      <c r="G121" s="38"/>
      <c r="H121" s="38"/>
      <c r="I121" s="38"/>
    </row>
    <row r="122" spans="3:9">
      <c r="D122" s="27"/>
      <c r="E122" s="38"/>
      <c r="F122" s="38"/>
      <c r="G122" s="38"/>
      <c r="H122" s="38"/>
      <c r="I122" s="38"/>
    </row>
    <row r="123" spans="3:9">
      <c r="D123" s="27"/>
      <c r="E123" s="38"/>
      <c r="F123" s="38"/>
      <c r="G123" s="38"/>
      <c r="H123" s="38"/>
      <c r="I123" s="38"/>
    </row>
    <row r="124" spans="3:9">
      <c r="D124" s="27"/>
      <c r="E124" s="38"/>
      <c r="F124" s="38"/>
      <c r="G124" s="38"/>
      <c r="H124" s="38"/>
      <c r="I124" s="38"/>
    </row>
    <row r="125" spans="3:9">
      <c r="D125" s="27"/>
      <c r="E125" s="38"/>
      <c r="F125" s="38"/>
      <c r="G125" s="38"/>
      <c r="H125" s="38"/>
      <c r="I125" s="38"/>
    </row>
    <row r="126" spans="3:9">
      <c r="D126" s="27"/>
      <c r="E126" s="38"/>
      <c r="F126" s="38"/>
      <c r="G126" s="38"/>
      <c r="H126" s="38"/>
      <c r="I126" s="38"/>
    </row>
    <row r="127" spans="3:9">
      <c r="C127" s="10"/>
      <c r="D127" s="27"/>
      <c r="E127" s="38"/>
      <c r="F127" s="38"/>
      <c r="G127" s="38"/>
      <c r="H127" s="38"/>
      <c r="I127" s="38"/>
    </row>
    <row r="128" spans="3:9">
      <c r="C128" s="10"/>
      <c r="D128" s="27"/>
      <c r="E128" s="38"/>
      <c r="F128" s="38"/>
      <c r="G128" s="38"/>
      <c r="H128" s="38"/>
      <c r="I128" s="38"/>
    </row>
    <row r="129" spans="3:9">
      <c r="C129" s="10"/>
      <c r="D129" s="27"/>
      <c r="E129" s="38"/>
      <c r="F129" s="38"/>
      <c r="G129" s="38"/>
      <c r="H129" s="38"/>
      <c r="I129" s="38"/>
    </row>
    <row r="130" spans="3:9">
      <c r="D130" s="27"/>
      <c r="E130" s="38"/>
      <c r="F130" s="38"/>
      <c r="G130" s="38"/>
      <c r="H130" s="38"/>
      <c r="I130" s="38"/>
    </row>
    <row r="131" spans="3:9">
      <c r="D131" s="27"/>
      <c r="E131" s="38"/>
      <c r="F131" s="38"/>
      <c r="G131" s="38"/>
      <c r="H131" s="38"/>
      <c r="I131" s="38"/>
    </row>
    <row r="132" spans="3:9">
      <c r="D132" s="27"/>
      <c r="E132" s="38"/>
      <c r="F132" s="38"/>
      <c r="G132" s="38"/>
      <c r="H132" s="38"/>
      <c r="I132" s="38"/>
    </row>
    <row r="133" spans="3:9">
      <c r="D133" s="27"/>
      <c r="E133" s="38"/>
      <c r="F133" s="38"/>
      <c r="G133" s="38"/>
      <c r="H133" s="38"/>
      <c r="I133" s="38"/>
    </row>
    <row r="134" spans="3:9">
      <c r="D134" s="27"/>
      <c r="E134" s="38"/>
      <c r="F134" s="38"/>
      <c r="G134" s="38"/>
      <c r="H134" s="38"/>
      <c r="I134" s="38"/>
    </row>
    <row r="135" spans="3:9">
      <c r="D135" s="27"/>
      <c r="E135" s="38"/>
      <c r="F135" s="38"/>
      <c r="G135" s="38"/>
      <c r="H135" s="38"/>
      <c r="I135" s="38"/>
    </row>
    <row r="136" spans="3:9">
      <c r="D136" s="27"/>
      <c r="E136" s="38"/>
      <c r="F136" s="38"/>
      <c r="G136" s="38"/>
      <c r="H136" s="38"/>
      <c r="I136" s="38"/>
    </row>
    <row r="137" spans="3:9">
      <c r="D137" s="27"/>
      <c r="E137" s="38"/>
      <c r="F137" s="38"/>
      <c r="G137" s="38"/>
      <c r="H137" s="38"/>
      <c r="I137" s="38"/>
    </row>
    <row r="138" spans="3:9">
      <c r="D138" s="27"/>
      <c r="E138" s="38"/>
      <c r="F138" s="38"/>
      <c r="G138" s="38"/>
      <c r="H138" s="38"/>
      <c r="I138" s="38"/>
    </row>
    <row r="139" spans="3:9">
      <c r="D139" s="27"/>
      <c r="E139" s="38"/>
      <c r="F139" s="38"/>
      <c r="G139" s="38"/>
      <c r="H139" s="38"/>
      <c r="I139" s="38"/>
    </row>
    <row r="140" spans="3:9">
      <c r="D140" s="27"/>
      <c r="E140" s="38"/>
      <c r="F140" s="38"/>
      <c r="G140" s="38"/>
      <c r="H140" s="38"/>
      <c r="I140" s="38"/>
    </row>
    <row r="141" spans="3:9">
      <c r="D141" s="27"/>
      <c r="E141" s="38"/>
      <c r="F141" s="38"/>
      <c r="G141" s="38"/>
      <c r="H141" s="38"/>
      <c r="I141" s="38"/>
    </row>
    <row r="142" spans="3:9">
      <c r="D142" s="27"/>
      <c r="E142" s="38"/>
      <c r="F142" s="38"/>
      <c r="G142" s="38"/>
      <c r="H142" s="38"/>
      <c r="I142" s="38"/>
    </row>
    <row r="143" spans="3:9">
      <c r="D143" s="27"/>
      <c r="E143" s="38"/>
      <c r="F143" s="38"/>
      <c r="G143" s="38"/>
      <c r="H143" s="38"/>
      <c r="I143" s="38"/>
    </row>
    <row r="144" spans="3:9">
      <c r="D144" s="27"/>
      <c r="E144" s="38"/>
      <c r="F144" s="38"/>
      <c r="G144" s="38"/>
      <c r="H144" s="38"/>
      <c r="I144" s="38"/>
    </row>
    <row r="145" spans="4:9">
      <c r="D145" s="27"/>
      <c r="E145" s="38"/>
      <c r="F145" s="38"/>
      <c r="G145" s="38"/>
      <c r="H145" s="38"/>
      <c r="I145" s="38"/>
    </row>
    <row r="146" spans="4:9">
      <c r="D146" s="27"/>
      <c r="E146" s="38"/>
      <c r="F146" s="38"/>
      <c r="G146" s="38"/>
      <c r="H146" s="38"/>
      <c r="I146" s="38"/>
    </row>
    <row r="147" spans="4:9">
      <c r="D147" s="27"/>
      <c r="E147" s="38"/>
      <c r="F147" s="38"/>
      <c r="G147" s="38"/>
      <c r="H147" s="38"/>
      <c r="I147" s="38"/>
    </row>
    <row r="148" spans="4:9">
      <c r="D148" s="27"/>
      <c r="E148" s="38"/>
      <c r="F148" s="38"/>
      <c r="G148" s="38"/>
      <c r="H148" s="38"/>
      <c r="I148" s="38"/>
    </row>
    <row r="149" spans="4:9">
      <c r="D149" s="27"/>
      <c r="E149" s="38"/>
      <c r="F149" s="38"/>
      <c r="G149" s="38"/>
      <c r="H149" s="38"/>
      <c r="I149" s="38"/>
    </row>
    <row r="150" spans="4:9">
      <c r="D150" s="27"/>
      <c r="E150" s="38"/>
      <c r="F150" s="38"/>
      <c r="G150" s="38"/>
      <c r="H150" s="38"/>
      <c r="I150" s="38"/>
    </row>
    <row r="151" spans="4:9">
      <c r="D151" s="27"/>
      <c r="E151" s="38"/>
      <c r="F151" s="38"/>
      <c r="G151" s="38"/>
      <c r="H151" s="38"/>
      <c r="I151" s="38"/>
    </row>
    <row r="152" spans="4:9">
      <c r="D152" s="27"/>
      <c r="E152" s="38"/>
      <c r="F152" s="38"/>
      <c r="G152" s="38"/>
      <c r="H152" s="38"/>
      <c r="I152" s="38"/>
    </row>
    <row r="153" spans="4:9">
      <c r="D153" s="27"/>
      <c r="E153" s="38"/>
      <c r="F153" s="38"/>
      <c r="G153" s="38"/>
      <c r="H153" s="38"/>
      <c r="I153" s="38"/>
    </row>
    <row r="154" spans="4:9">
      <c r="D154" s="27"/>
      <c r="E154" s="38"/>
      <c r="F154" s="38"/>
      <c r="G154" s="38"/>
      <c r="H154" s="38"/>
      <c r="I154" s="38"/>
    </row>
    <row r="155" spans="4:9">
      <c r="D155" s="27"/>
      <c r="E155" s="38"/>
      <c r="F155" s="38"/>
      <c r="G155" s="38"/>
      <c r="H155" s="38"/>
      <c r="I155" s="38"/>
    </row>
    <row r="156" spans="4:9">
      <c r="D156" s="27"/>
      <c r="E156" s="38"/>
      <c r="F156" s="38"/>
      <c r="G156" s="38"/>
      <c r="H156" s="38"/>
      <c r="I156" s="38"/>
    </row>
    <row r="157" spans="4:9">
      <c r="D157" s="27"/>
      <c r="E157" s="38"/>
      <c r="F157" s="38"/>
      <c r="G157" s="38"/>
      <c r="H157" s="38"/>
      <c r="I157" s="38"/>
    </row>
    <row r="158" spans="4:9">
      <c r="D158" s="27"/>
      <c r="E158" s="38"/>
      <c r="F158" s="38"/>
      <c r="G158" s="38"/>
      <c r="H158" s="38"/>
      <c r="I158" s="38"/>
    </row>
    <row r="159" spans="4:9">
      <c r="D159" s="27"/>
      <c r="E159" s="38"/>
      <c r="F159" s="38"/>
      <c r="G159" s="38"/>
      <c r="H159" s="38"/>
      <c r="I159" s="38"/>
    </row>
    <row r="160" spans="4:9">
      <c r="D160" s="27"/>
      <c r="E160" s="38"/>
      <c r="F160" s="38"/>
      <c r="G160" s="38"/>
      <c r="H160" s="38"/>
      <c r="I160" s="38"/>
    </row>
    <row r="161" spans="4:9">
      <c r="D161" s="27"/>
      <c r="E161" s="38"/>
      <c r="F161" s="38"/>
      <c r="G161" s="38"/>
      <c r="H161" s="38"/>
      <c r="I161" s="38"/>
    </row>
    <row r="162" spans="4:9">
      <c r="D162" s="27"/>
      <c r="E162" s="38"/>
      <c r="F162" s="38"/>
      <c r="G162" s="38"/>
      <c r="H162" s="38"/>
      <c r="I162" s="38"/>
    </row>
    <row r="163" spans="4:9">
      <c r="D163" s="28"/>
    </row>
  </sheetData>
  <mergeCells count="13">
    <mergeCell ref="A60:J60"/>
    <mergeCell ref="A1:J1"/>
    <mergeCell ref="A4:J4"/>
    <mergeCell ref="A5:J5"/>
    <mergeCell ref="C6:J6"/>
    <mergeCell ref="A3:J3"/>
    <mergeCell ref="H84:I84"/>
    <mergeCell ref="C67:D67"/>
    <mergeCell ref="H67:I67"/>
    <mergeCell ref="C70:D70"/>
    <mergeCell ref="C71:D71"/>
    <mergeCell ref="H75:I75"/>
    <mergeCell ref="C78:D78"/>
  </mergeCells>
  <pageMargins left="0.7" right="0.7" top="0.75" bottom="0.75" header="0.3" footer="0.3"/>
  <pageSetup scale="54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T37"/>
  <sheetViews>
    <sheetView workbookViewId="0">
      <selection activeCell="B8" sqref="B8:O8"/>
    </sheetView>
  </sheetViews>
  <sheetFormatPr baseColWidth="10" defaultColWidth="11.42578125" defaultRowHeight="16.5"/>
  <cols>
    <col min="1" max="1" width="4.28515625" style="600" customWidth="1"/>
    <col min="2" max="2" width="9" style="600" customWidth="1"/>
    <col min="3" max="3" width="31.5703125" style="600" customWidth="1"/>
    <col min="4" max="7" width="12.7109375" style="600" customWidth="1"/>
    <col min="8" max="8" width="13" style="600" customWidth="1"/>
    <col min="9" max="15" width="12.7109375" style="600" customWidth="1"/>
    <col min="16" max="16384" width="11.42578125" style="600"/>
  </cols>
  <sheetData>
    <row r="1" spans="2:20" ht="21">
      <c r="B1" s="1047"/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2:20" ht="18.75">
      <c r="B2" s="983" t="s">
        <v>372</v>
      </c>
      <c r="C2" s="983"/>
      <c r="D2" s="983"/>
      <c r="E2" s="983"/>
      <c r="F2" s="983"/>
      <c r="G2" s="983"/>
      <c r="H2" s="983"/>
      <c r="I2" s="983"/>
      <c r="J2" s="983"/>
      <c r="K2" s="983"/>
      <c r="L2" s="983"/>
      <c r="M2" s="983"/>
      <c r="N2" s="983"/>
      <c r="O2" s="983"/>
    </row>
    <row r="3" spans="2:20" ht="19.5">
      <c r="B3" s="1048" t="s">
        <v>383</v>
      </c>
      <c r="C3" s="1048"/>
      <c r="D3" s="1048"/>
      <c r="E3" s="1048"/>
      <c r="F3" s="1048"/>
      <c r="G3" s="1048"/>
      <c r="H3" s="1048"/>
      <c r="I3" s="1048"/>
      <c r="J3" s="1048"/>
      <c r="K3" s="1048"/>
      <c r="L3" s="1048"/>
      <c r="M3" s="1048"/>
      <c r="N3" s="1048"/>
      <c r="O3" s="1048"/>
    </row>
    <row r="7" spans="2:20" ht="18.75">
      <c r="B7" s="983" t="s">
        <v>570</v>
      </c>
      <c r="C7" s="983"/>
      <c r="D7" s="983"/>
      <c r="E7" s="983"/>
      <c r="F7" s="983"/>
      <c r="G7" s="983"/>
      <c r="H7" s="983"/>
      <c r="I7" s="983"/>
      <c r="J7" s="983"/>
      <c r="K7" s="983"/>
      <c r="L7" s="983"/>
      <c r="M7" s="983"/>
      <c r="N7" s="983"/>
      <c r="O7" s="983"/>
    </row>
    <row r="8" spans="2:20" ht="18.75">
      <c r="B8" s="1049" t="s">
        <v>728</v>
      </c>
      <c r="C8" s="1049"/>
      <c r="D8" s="1049"/>
      <c r="E8" s="1049"/>
      <c r="F8" s="1049"/>
      <c r="G8" s="1049"/>
      <c r="H8" s="1049"/>
      <c r="I8" s="1049"/>
      <c r="J8" s="1049"/>
      <c r="K8" s="1049"/>
      <c r="L8" s="1049"/>
      <c r="M8" s="1049"/>
      <c r="N8" s="1049"/>
      <c r="O8" s="1049"/>
    </row>
    <row r="9" spans="2:20">
      <c r="B9" s="985" t="s">
        <v>0</v>
      </c>
      <c r="C9" s="985"/>
      <c r="D9" s="985"/>
      <c r="E9" s="985"/>
      <c r="F9" s="985"/>
      <c r="G9" s="985"/>
      <c r="H9" s="985"/>
      <c r="I9" s="985"/>
      <c r="J9" s="985"/>
      <c r="K9" s="985"/>
      <c r="L9" s="985"/>
      <c r="M9" s="985"/>
      <c r="N9" s="985"/>
      <c r="O9" s="985"/>
    </row>
    <row r="10" spans="2:20">
      <c r="D10" s="601"/>
      <c r="E10" s="601"/>
      <c r="F10" s="601"/>
      <c r="G10" s="601"/>
      <c r="H10" s="601"/>
      <c r="I10" s="601"/>
      <c r="J10" s="601"/>
    </row>
    <row r="11" spans="2:20" s="72" customFormat="1" ht="12.75">
      <c r="B11" s="1046" t="s">
        <v>407</v>
      </c>
      <c r="C11" s="1046"/>
      <c r="D11" s="1044" t="s">
        <v>408</v>
      </c>
      <c r="E11" s="1044" t="s">
        <v>409</v>
      </c>
      <c r="F11" s="1044" t="s">
        <v>410</v>
      </c>
      <c r="G11" s="1044" t="s">
        <v>411</v>
      </c>
      <c r="H11" s="1044" t="s">
        <v>412</v>
      </c>
      <c r="I11" s="1044" t="s">
        <v>413</v>
      </c>
      <c r="J11" s="1041" t="s">
        <v>414</v>
      </c>
      <c r="K11" s="1041" t="s">
        <v>415</v>
      </c>
      <c r="L11" s="1041" t="s">
        <v>416</v>
      </c>
      <c r="M11" s="1041" t="s">
        <v>417</v>
      </c>
      <c r="N11" s="1041" t="s">
        <v>418</v>
      </c>
      <c r="O11" s="1041" t="s">
        <v>419</v>
      </c>
    </row>
    <row r="12" spans="2:20" s="72" customFormat="1" ht="25.5">
      <c r="B12" s="602" t="s">
        <v>420</v>
      </c>
      <c r="C12" s="603" t="s">
        <v>421</v>
      </c>
      <c r="D12" s="1045"/>
      <c r="E12" s="1045"/>
      <c r="F12" s="1045"/>
      <c r="G12" s="1045"/>
      <c r="H12" s="1045"/>
      <c r="I12" s="1045"/>
      <c r="J12" s="1042"/>
      <c r="K12" s="1042"/>
      <c r="L12" s="1042"/>
      <c r="M12" s="1042"/>
      <c r="N12" s="1042"/>
      <c r="O12" s="1042"/>
    </row>
    <row r="13" spans="2:20">
      <c r="B13" s="604"/>
      <c r="C13" s="604"/>
      <c r="D13" s="605"/>
      <c r="E13" s="605"/>
      <c r="F13" s="606"/>
      <c r="G13" s="606"/>
      <c r="H13" s="606"/>
      <c r="I13" s="606"/>
      <c r="J13" s="606"/>
      <c r="K13" s="604"/>
      <c r="L13" s="604"/>
      <c r="M13" s="604"/>
      <c r="N13" s="604"/>
      <c r="O13" s="604"/>
      <c r="Q13" s="607"/>
      <c r="S13" s="608"/>
    </row>
    <row r="14" spans="2:20">
      <c r="B14" s="609" t="s">
        <v>422</v>
      </c>
      <c r="C14" s="604" t="s">
        <v>91</v>
      </c>
      <c r="D14" s="610">
        <v>0</v>
      </c>
      <c r="E14" s="610"/>
      <c r="F14" s="610">
        <v>0</v>
      </c>
      <c r="G14" s="610">
        <f>+I14</f>
        <v>0</v>
      </c>
      <c r="H14" s="610">
        <f>+F14-G14</f>
        <v>0</v>
      </c>
      <c r="I14" s="610">
        <f>+[2]RESULTADOS!N23</f>
        <v>0</v>
      </c>
      <c r="J14" s="610">
        <f>+G14-I14</f>
        <v>0</v>
      </c>
      <c r="K14" s="610">
        <f>+F14-I14</f>
        <v>0</v>
      </c>
      <c r="L14" s="610">
        <f>+I14</f>
        <v>0</v>
      </c>
      <c r="M14" s="610">
        <v>0</v>
      </c>
      <c r="N14" s="610">
        <v>0</v>
      </c>
      <c r="O14" s="610">
        <f>+L14-M14</f>
        <v>0</v>
      </c>
      <c r="Q14" s="607"/>
      <c r="S14" s="608"/>
    </row>
    <row r="15" spans="2:20">
      <c r="B15" s="609" t="s">
        <v>423</v>
      </c>
      <c r="C15" s="604" t="s">
        <v>92</v>
      </c>
      <c r="D15" s="610">
        <v>0</v>
      </c>
      <c r="E15" s="610">
        <v>0</v>
      </c>
      <c r="F15" s="610">
        <v>0</v>
      </c>
      <c r="G15" s="610">
        <f>+I15</f>
        <v>0</v>
      </c>
      <c r="H15" s="610">
        <f>F15-G15</f>
        <v>0</v>
      </c>
      <c r="I15" s="610">
        <f>[2]RESULTADOS!N24</f>
        <v>0</v>
      </c>
      <c r="J15" s="610">
        <v>0</v>
      </c>
      <c r="K15" s="610">
        <f>H15</f>
        <v>0</v>
      </c>
      <c r="L15" s="610">
        <f>+I15</f>
        <v>0</v>
      </c>
      <c r="M15" s="610">
        <v>0</v>
      </c>
      <c r="N15" s="610">
        <v>0</v>
      </c>
      <c r="O15" s="610">
        <v>0</v>
      </c>
      <c r="Q15" s="611"/>
      <c r="R15" s="612"/>
      <c r="S15" s="612"/>
      <c r="T15" s="612"/>
    </row>
    <row r="16" spans="2:20">
      <c r="B16" s="609" t="s">
        <v>424</v>
      </c>
      <c r="C16" s="604" t="s">
        <v>93</v>
      </c>
      <c r="D16" s="610">
        <v>221566</v>
      </c>
      <c r="E16" s="610">
        <v>0</v>
      </c>
      <c r="F16" s="610">
        <v>221566</v>
      </c>
      <c r="G16" s="610">
        <f>+I16</f>
        <v>221566</v>
      </c>
      <c r="H16" s="610">
        <f>F16-G16</f>
        <v>0</v>
      </c>
      <c r="I16" s="610">
        <v>221566</v>
      </c>
      <c r="J16" s="610">
        <v>0</v>
      </c>
      <c r="K16" s="610">
        <f>H16</f>
        <v>0</v>
      </c>
      <c r="L16" s="610">
        <f>+I16</f>
        <v>221566</v>
      </c>
      <c r="M16" s="610">
        <f>+L16-O16</f>
        <v>221566</v>
      </c>
      <c r="N16" s="610">
        <f>+F16-I16</f>
        <v>0</v>
      </c>
      <c r="O16" s="610">
        <v>0</v>
      </c>
      <c r="P16" s="613"/>
      <c r="Q16"/>
      <c r="R16" s="612"/>
      <c r="S16" s="612"/>
      <c r="T16" s="612"/>
    </row>
    <row r="17" spans="2:20">
      <c r="B17" s="609" t="s">
        <v>425</v>
      </c>
      <c r="C17" s="604" t="s">
        <v>258</v>
      </c>
      <c r="D17" s="610">
        <v>0</v>
      </c>
      <c r="E17" s="610">
        <v>0</v>
      </c>
      <c r="F17" s="610">
        <f>+D17</f>
        <v>0</v>
      </c>
      <c r="G17" s="610">
        <f>+I17</f>
        <v>0</v>
      </c>
      <c r="H17" s="610">
        <f>+F17-G17</f>
        <v>0</v>
      </c>
      <c r="I17" s="610">
        <v>0</v>
      </c>
      <c r="J17" s="614">
        <f>+G17-I17</f>
        <v>0</v>
      </c>
      <c r="K17" s="610">
        <f>+F17-I17</f>
        <v>0</v>
      </c>
      <c r="L17" s="610">
        <f>+I17</f>
        <v>0</v>
      </c>
      <c r="M17" s="610">
        <f>+L17-O17</f>
        <v>0</v>
      </c>
      <c r="N17" s="610">
        <f>+F17-I17</f>
        <v>0</v>
      </c>
      <c r="O17" s="610">
        <v>0</v>
      </c>
      <c r="Q17"/>
      <c r="R17" s="612"/>
      <c r="S17" s="612"/>
      <c r="T17" s="612"/>
    </row>
    <row r="18" spans="2:20">
      <c r="B18" s="615"/>
      <c r="C18" s="604"/>
      <c r="D18" s="610"/>
      <c r="E18" s="610"/>
      <c r="F18" s="610"/>
      <c r="G18" s="610"/>
      <c r="H18" s="610"/>
      <c r="I18" s="610"/>
      <c r="J18" s="610"/>
      <c r="K18" s="610"/>
      <c r="L18" s="610"/>
      <c r="M18" s="610"/>
      <c r="N18" s="610"/>
      <c r="O18" s="610"/>
      <c r="Q18"/>
      <c r="R18" s="612"/>
      <c r="S18"/>
      <c r="T18" s="612"/>
    </row>
    <row r="19" spans="2:20">
      <c r="B19" s="1043" t="s">
        <v>286</v>
      </c>
      <c r="C19" s="1043"/>
      <c r="D19" s="616">
        <f t="shared" ref="D19:O19" si="0">SUM(D13:D18)</f>
        <v>221566</v>
      </c>
      <c r="E19" s="616">
        <f t="shared" si="0"/>
        <v>0</v>
      </c>
      <c r="F19" s="616">
        <f t="shared" si="0"/>
        <v>221566</v>
      </c>
      <c r="G19" s="616">
        <f t="shared" si="0"/>
        <v>221566</v>
      </c>
      <c r="H19" s="616">
        <f t="shared" si="0"/>
        <v>0</v>
      </c>
      <c r="I19" s="616">
        <f t="shared" si="0"/>
        <v>221566</v>
      </c>
      <c r="J19" s="616">
        <f t="shared" si="0"/>
        <v>0</v>
      </c>
      <c r="K19" s="616">
        <f t="shared" si="0"/>
        <v>0</v>
      </c>
      <c r="L19" s="616">
        <f t="shared" si="0"/>
        <v>221566</v>
      </c>
      <c r="M19" s="616">
        <f t="shared" si="0"/>
        <v>221566</v>
      </c>
      <c r="N19" s="616">
        <f t="shared" si="0"/>
        <v>0</v>
      </c>
      <c r="O19" s="616">
        <f t="shared" si="0"/>
        <v>0</v>
      </c>
      <c r="Q19"/>
      <c r="R19" s="612"/>
      <c r="S19"/>
      <c r="T19" s="612"/>
    </row>
    <row r="20" spans="2:20">
      <c r="B20" s="466"/>
      <c r="C20" s="466"/>
      <c r="D20" s="617"/>
      <c r="E20" s="617"/>
      <c r="F20" s="617"/>
      <c r="G20" s="617"/>
      <c r="H20" s="617"/>
      <c r="I20" s="617"/>
      <c r="J20" s="617"/>
      <c r="K20" s="617"/>
      <c r="L20" s="617"/>
      <c r="M20" s="617"/>
      <c r="N20" s="617"/>
      <c r="O20" s="617"/>
      <c r="Q20" s="611"/>
      <c r="R20" s="612"/>
      <c r="S20"/>
      <c r="T20" s="612"/>
    </row>
    <row r="21" spans="2:20">
      <c r="B21" s="466"/>
      <c r="C21" s="466"/>
      <c r="D21" s="617"/>
      <c r="E21" s="617"/>
      <c r="F21" s="617"/>
      <c r="G21" s="617"/>
      <c r="H21" s="617"/>
      <c r="I21" s="617"/>
      <c r="J21" s="617"/>
      <c r="K21" s="617"/>
      <c r="L21" s="617"/>
      <c r="M21" s="617"/>
      <c r="N21" s="618"/>
      <c r="O21" s="617"/>
      <c r="Q21" s="611"/>
      <c r="R21" s="612"/>
      <c r="S21"/>
      <c r="T21" s="612"/>
    </row>
    <row r="22" spans="2:20">
      <c r="J22" s="608"/>
      <c r="M22" s="608"/>
      <c r="N22" s="608"/>
      <c r="Q22" s="611"/>
      <c r="R22" s="612"/>
      <c r="S22"/>
      <c r="T22" s="612"/>
    </row>
    <row r="23" spans="2:20">
      <c r="F23" s="591"/>
      <c r="Q23" s="607"/>
    </row>
    <row r="24" spans="2:20" s="591" customFormat="1">
      <c r="C24" s="591" t="s">
        <v>559</v>
      </c>
      <c r="F24" s="591" t="s">
        <v>568</v>
      </c>
      <c r="K24" s="591" t="s">
        <v>560</v>
      </c>
    </row>
    <row r="25" spans="2:20">
      <c r="C25" s="600" t="s">
        <v>373</v>
      </c>
      <c r="F25" s="619" t="s">
        <v>551</v>
      </c>
      <c r="I25" s="619"/>
      <c r="K25" s="619" t="s">
        <v>606</v>
      </c>
    </row>
    <row r="28" spans="2:20">
      <c r="E28"/>
      <c r="H28" s="620"/>
      <c r="I28"/>
      <c r="J28"/>
      <c r="M28" s="620"/>
    </row>
    <row r="29" spans="2:20" s="591" customFormat="1">
      <c r="C29" s="621" t="s">
        <v>426</v>
      </c>
      <c r="E29"/>
      <c r="F29" s="622" t="s">
        <v>684</v>
      </c>
      <c r="G29" s="621"/>
      <c r="I29"/>
      <c r="J29"/>
      <c r="K29" s="622" t="s">
        <v>375</v>
      </c>
      <c r="L29" s="622"/>
    </row>
    <row r="30" spans="2:20">
      <c r="E30"/>
      <c r="I30"/>
      <c r="J30"/>
    </row>
    <row r="31" spans="2:20" s="591" customFormat="1">
      <c r="C31" s="591" t="s">
        <v>561</v>
      </c>
      <c r="E31"/>
      <c r="F31" s="591" t="s">
        <v>427</v>
      </c>
      <c r="I31"/>
      <c r="J31"/>
      <c r="K31"/>
      <c r="L31"/>
      <c r="M31"/>
    </row>
    <row r="32" spans="2:20">
      <c r="C32" s="600" t="s">
        <v>652</v>
      </c>
      <c r="E32"/>
      <c r="F32" s="600" t="s">
        <v>628</v>
      </c>
      <c r="I32"/>
      <c r="J32"/>
      <c r="K32"/>
      <c r="L32"/>
      <c r="M32"/>
    </row>
    <row r="33" spans="3:13">
      <c r="C33" s="600" t="s">
        <v>587</v>
      </c>
      <c r="E33"/>
      <c r="F33" s="600" t="s">
        <v>627</v>
      </c>
      <c r="I33"/>
      <c r="J33"/>
      <c r="K33"/>
      <c r="L33"/>
      <c r="M33"/>
    </row>
    <row r="34" spans="3:13">
      <c r="E34"/>
      <c r="I34"/>
      <c r="J34"/>
      <c r="K34"/>
      <c r="L34"/>
      <c r="M34"/>
    </row>
    <row r="35" spans="3:13">
      <c r="E35"/>
      <c r="I35"/>
      <c r="J35"/>
      <c r="K35"/>
      <c r="L35"/>
      <c r="M35"/>
    </row>
    <row r="36" spans="3:13">
      <c r="E36"/>
      <c r="H36" s="620"/>
      <c r="I36"/>
      <c r="J36"/>
      <c r="K36"/>
      <c r="L36"/>
      <c r="M36"/>
    </row>
    <row r="37" spans="3:13" s="591" customFormat="1">
      <c r="C37" s="623" t="s">
        <v>651</v>
      </c>
      <c r="E37"/>
      <c r="F37" s="621" t="s">
        <v>545</v>
      </c>
      <c r="G37" s="621"/>
      <c r="I37"/>
      <c r="J37"/>
      <c r="K37"/>
      <c r="L37"/>
      <c r="M37"/>
    </row>
  </sheetData>
  <mergeCells count="20">
    <mergeCell ref="B9:O9"/>
    <mergeCell ref="B1:O1"/>
    <mergeCell ref="B2:O2"/>
    <mergeCell ref="B3:O3"/>
    <mergeCell ref="B7:O7"/>
    <mergeCell ref="B8:O8"/>
    <mergeCell ref="O11:O12"/>
    <mergeCell ref="B19:C19"/>
    <mergeCell ref="I11:I12"/>
    <mergeCell ref="J11:J12"/>
    <mergeCell ref="K11:K12"/>
    <mergeCell ref="L11:L12"/>
    <mergeCell ref="M11:M12"/>
    <mergeCell ref="N11:N12"/>
    <mergeCell ref="B11:C11"/>
    <mergeCell ref="D11:D12"/>
    <mergeCell ref="E11:E12"/>
    <mergeCell ref="F11:F12"/>
    <mergeCell ref="G11:G12"/>
    <mergeCell ref="H11:H12"/>
  </mergeCells>
  <pageMargins left="0.7" right="0.7" top="0.75" bottom="0.75" header="0.3" footer="0.3"/>
  <pageSetup scale="6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T36"/>
  <sheetViews>
    <sheetView workbookViewId="0">
      <selection activeCell="B8" sqref="B8:O8"/>
    </sheetView>
  </sheetViews>
  <sheetFormatPr baseColWidth="10" defaultColWidth="11.42578125" defaultRowHeight="16.5"/>
  <cols>
    <col min="1" max="1" width="4.28515625" style="600" customWidth="1"/>
    <col min="2" max="2" width="9" style="600" customWidth="1"/>
    <col min="3" max="3" width="31.5703125" style="600" customWidth="1"/>
    <col min="4" max="6" width="12.7109375" style="600" customWidth="1"/>
    <col min="7" max="7" width="15.28515625" style="600" customWidth="1"/>
    <col min="8" max="8" width="13" style="600" customWidth="1"/>
    <col min="9" max="9" width="12.7109375" style="600" customWidth="1"/>
    <col min="10" max="10" width="14.42578125" style="600" customWidth="1"/>
    <col min="11" max="15" width="12.7109375" style="600" customWidth="1"/>
    <col min="16" max="16384" width="11.42578125" style="600"/>
  </cols>
  <sheetData>
    <row r="1" spans="2:20" ht="21">
      <c r="B1" s="1047"/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2:20" ht="20.25">
      <c r="B2" s="1060" t="s">
        <v>372</v>
      </c>
      <c r="C2" s="1060"/>
      <c r="D2" s="1060"/>
      <c r="E2" s="1060"/>
      <c r="F2" s="1060"/>
      <c r="G2" s="1060"/>
      <c r="H2" s="1060"/>
      <c r="I2" s="1060"/>
      <c r="J2" s="1060"/>
      <c r="K2" s="1060"/>
      <c r="L2" s="1060"/>
      <c r="M2" s="1060"/>
      <c r="N2" s="1060"/>
      <c r="O2" s="1060"/>
    </row>
    <row r="3" spans="2:20" ht="19.5">
      <c r="B3" s="1048" t="s">
        <v>383</v>
      </c>
      <c r="C3" s="1048"/>
      <c r="D3" s="1048"/>
      <c r="E3" s="1048"/>
      <c r="F3" s="1048"/>
      <c r="G3" s="1048"/>
      <c r="H3" s="1048"/>
      <c r="I3" s="1048"/>
      <c r="J3" s="1048"/>
      <c r="K3" s="1048"/>
      <c r="L3" s="1048"/>
      <c r="M3" s="1048"/>
      <c r="N3" s="1048"/>
      <c r="O3" s="1048"/>
    </row>
    <row r="7" spans="2:20" ht="20.25">
      <c r="B7" s="1060" t="s">
        <v>645</v>
      </c>
      <c r="C7" s="1060"/>
      <c r="D7" s="1060"/>
      <c r="E7" s="1060"/>
      <c r="F7" s="1060"/>
      <c r="G7" s="1060"/>
      <c r="H7" s="1060"/>
      <c r="I7" s="1060"/>
      <c r="J7" s="1060"/>
      <c r="K7" s="1060"/>
      <c r="L7" s="1060"/>
      <c r="M7" s="1060"/>
      <c r="N7" s="1060"/>
      <c r="O7" s="1060"/>
    </row>
    <row r="8" spans="2:20">
      <c r="B8" s="1061" t="s">
        <v>728</v>
      </c>
      <c r="C8" s="1061"/>
      <c r="D8" s="1061"/>
      <c r="E8" s="1061"/>
      <c r="F8" s="1061"/>
      <c r="G8" s="1061"/>
      <c r="H8" s="1061"/>
      <c r="I8" s="1061"/>
      <c r="J8" s="1061"/>
      <c r="K8" s="1061"/>
      <c r="L8" s="1061"/>
      <c r="M8" s="1061"/>
      <c r="N8" s="1061"/>
      <c r="O8" s="1061"/>
    </row>
    <row r="9" spans="2:20">
      <c r="B9" s="855"/>
      <c r="C9" s="855"/>
      <c r="D9" s="855"/>
      <c r="E9" s="855"/>
      <c r="F9" s="855"/>
      <c r="G9" s="855"/>
      <c r="H9" s="855"/>
      <c r="I9" s="855"/>
      <c r="J9" s="855"/>
      <c r="K9" s="855"/>
      <c r="L9" s="855"/>
      <c r="M9" s="855"/>
      <c r="N9" s="855"/>
      <c r="O9" s="855"/>
    </row>
    <row r="10" spans="2:20">
      <c r="B10" s="985" t="s">
        <v>0</v>
      </c>
      <c r="C10" s="985"/>
      <c r="D10" s="985"/>
      <c r="E10" s="985"/>
      <c r="F10" s="985"/>
      <c r="G10" s="985"/>
      <c r="H10" s="985"/>
      <c r="I10" s="985"/>
      <c r="J10" s="985"/>
      <c r="K10" s="985"/>
      <c r="L10" s="985"/>
      <c r="M10" s="985"/>
      <c r="N10" s="985"/>
      <c r="O10" s="985"/>
    </row>
    <row r="11" spans="2:20">
      <c r="B11" s="1052" t="s">
        <v>646</v>
      </c>
      <c r="C11" s="1053"/>
      <c r="D11" s="1053"/>
      <c r="E11" s="1053"/>
      <c r="F11" s="1053"/>
      <c r="G11" s="1053"/>
      <c r="H11" s="1053"/>
      <c r="I11" s="1053"/>
      <c r="J11" s="1053"/>
      <c r="K11" s="1053"/>
      <c r="L11" s="1053"/>
      <c r="M11" s="1053"/>
      <c r="N11" s="1053"/>
      <c r="O11" s="1054"/>
    </row>
    <row r="12" spans="2:20" s="72" customFormat="1">
      <c r="B12" s="1055" t="s">
        <v>407</v>
      </c>
      <c r="C12" s="1055"/>
      <c r="D12" s="1056" t="s">
        <v>408</v>
      </c>
      <c r="E12" s="1056" t="s">
        <v>409</v>
      </c>
      <c r="F12" s="1056" t="s">
        <v>410</v>
      </c>
      <c r="G12" s="1056" t="s">
        <v>411</v>
      </c>
      <c r="H12" s="1056" t="s">
        <v>412</v>
      </c>
      <c r="I12" s="1056" t="s">
        <v>413</v>
      </c>
      <c r="J12" s="1058" t="s">
        <v>414</v>
      </c>
      <c r="K12" s="1058" t="s">
        <v>415</v>
      </c>
      <c r="L12" s="1058" t="s">
        <v>416</v>
      </c>
      <c r="M12" s="1058" t="s">
        <v>417</v>
      </c>
      <c r="N12" s="1058" t="s">
        <v>418</v>
      </c>
      <c r="O12" s="1058" t="s">
        <v>419</v>
      </c>
    </row>
    <row r="13" spans="2:20" s="72" customFormat="1" ht="59.25" customHeight="1" thickBot="1">
      <c r="B13" s="860" t="s">
        <v>647</v>
      </c>
      <c r="C13" s="860" t="s">
        <v>421</v>
      </c>
      <c r="D13" s="1057"/>
      <c r="E13" s="1057"/>
      <c r="F13" s="1057"/>
      <c r="G13" s="1057"/>
      <c r="H13" s="1057"/>
      <c r="I13" s="1057"/>
      <c r="J13" s="1059"/>
      <c r="K13" s="1059"/>
      <c r="L13" s="1059"/>
      <c r="M13" s="1059"/>
      <c r="N13" s="1059"/>
      <c r="O13" s="1059"/>
    </row>
    <row r="14" spans="2:20" ht="19.5" thickBot="1">
      <c r="B14" s="883" t="s">
        <v>423</v>
      </c>
      <c r="C14" s="861" t="s">
        <v>92</v>
      </c>
      <c r="D14" s="862">
        <v>0</v>
      </c>
      <c r="E14" s="862">
        <v>0</v>
      </c>
      <c r="F14" s="862">
        <v>0</v>
      </c>
      <c r="G14" s="862">
        <f>+I14</f>
        <v>0</v>
      </c>
      <c r="H14" s="862">
        <f>F14-G14</f>
        <v>0</v>
      </c>
      <c r="I14" s="862">
        <f>[2]RESULTADOS!N24</f>
        <v>0</v>
      </c>
      <c r="J14" s="862">
        <v>0</v>
      </c>
      <c r="K14" s="862">
        <f>H14</f>
        <v>0</v>
      </c>
      <c r="L14" s="862">
        <f>+I14</f>
        <v>0</v>
      </c>
      <c r="M14" s="862">
        <v>0</v>
      </c>
      <c r="N14" s="862">
        <v>0</v>
      </c>
      <c r="O14" s="863">
        <v>0</v>
      </c>
      <c r="Q14" s="611"/>
      <c r="R14" s="612"/>
      <c r="S14" s="612"/>
      <c r="T14" s="612"/>
    </row>
    <row r="15" spans="2:20" ht="19.5" thickBot="1">
      <c r="B15" s="884" t="s">
        <v>424</v>
      </c>
      <c r="C15" s="861" t="s">
        <v>93</v>
      </c>
      <c r="D15" s="864">
        <v>221566</v>
      </c>
      <c r="E15" s="865">
        <v>0</v>
      </c>
      <c r="F15" s="864">
        <v>221566</v>
      </c>
      <c r="G15" s="864">
        <f>+I15</f>
        <v>221566</v>
      </c>
      <c r="H15" s="864">
        <f>F15-G15</f>
        <v>0</v>
      </c>
      <c r="I15" s="864">
        <v>221566</v>
      </c>
      <c r="J15" s="865">
        <v>0</v>
      </c>
      <c r="K15" s="864">
        <f>H15</f>
        <v>0</v>
      </c>
      <c r="L15" s="864">
        <f>+I15</f>
        <v>221566</v>
      </c>
      <c r="M15" s="864">
        <f>+L15-O15</f>
        <v>221566</v>
      </c>
      <c r="N15" s="864">
        <f>+F15-I15</f>
        <v>0</v>
      </c>
      <c r="O15" s="866">
        <v>0</v>
      </c>
      <c r="P15" s="613"/>
      <c r="Q15"/>
      <c r="R15" s="612"/>
      <c r="S15" s="612"/>
      <c r="T15" s="612"/>
    </row>
    <row r="16" spans="2:20" ht="54">
      <c r="B16" s="867">
        <v>33104</v>
      </c>
      <c r="C16" s="868" t="s">
        <v>648</v>
      </c>
      <c r="D16" s="869">
        <f>+D15</f>
        <v>221566</v>
      </c>
      <c r="E16" s="870">
        <v>0</v>
      </c>
      <c r="F16" s="869">
        <f>+D16</f>
        <v>221566</v>
      </c>
      <c r="G16" s="869">
        <f>+I15</f>
        <v>221566</v>
      </c>
      <c r="H16" s="869">
        <f>+F16-G16</f>
        <v>0</v>
      </c>
      <c r="I16" s="869">
        <v>221566</v>
      </c>
      <c r="J16" s="871">
        <v>0</v>
      </c>
      <c r="K16" s="869">
        <f>+F16-I16</f>
        <v>0</v>
      </c>
      <c r="L16" s="869">
        <f>+I16</f>
        <v>221566</v>
      </c>
      <c r="M16" s="869">
        <f>+L16-O16</f>
        <v>221566</v>
      </c>
      <c r="N16" s="869">
        <f>+F16-I16</f>
        <v>0</v>
      </c>
      <c r="O16" s="870">
        <v>0</v>
      </c>
      <c r="Q16"/>
      <c r="R16" s="612"/>
      <c r="S16" s="612"/>
      <c r="T16" s="612"/>
    </row>
    <row r="17" spans="2:20" ht="19.5" thickBot="1">
      <c r="B17" s="872"/>
      <c r="C17" s="873"/>
      <c r="D17" s="874"/>
      <c r="E17" s="875"/>
      <c r="F17" s="874"/>
      <c r="G17" s="874"/>
      <c r="H17" s="874"/>
      <c r="I17" s="874"/>
      <c r="J17" s="876"/>
      <c r="K17" s="874"/>
      <c r="L17" s="874"/>
      <c r="M17" s="874"/>
      <c r="N17" s="874"/>
      <c r="O17" s="877"/>
      <c r="Q17"/>
      <c r="R17" s="612"/>
      <c r="S17" s="612"/>
      <c r="T17" s="612"/>
    </row>
    <row r="18" spans="2:20" ht="19.5" thickBot="1">
      <c r="B18" s="1050" t="s">
        <v>286</v>
      </c>
      <c r="C18" s="1051"/>
      <c r="D18" s="878">
        <f>SUM(D16)</f>
        <v>221566</v>
      </c>
      <c r="E18" s="879">
        <f>SUM(E14:E16)</f>
        <v>0</v>
      </c>
      <c r="F18" s="878">
        <f>SUM(F16)</f>
        <v>221566</v>
      </c>
      <c r="G18" s="878">
        <f>SUM(G16)</f>
        <v>221566</v>
      </c>
      <c r="H18" s="878">
        <f>SUM(H16)</f>
        <v>0</v>
      </c>
      <c r="I18" s="878">
        <f>SUM(I16)</f>
        <v>221566</v>
      </c>
      <c r="J18" s="879">
        <v>0</v>
      </c>
      <c r="K18" s="878">
        <f>SUM(K16)</f>
        <v>0</v>
      </c>
      <c r="L18" s="878">
        <f>SUM(L16)</f>
        <v>221566</v>
      </c>
      <c r="M18" s="878">
        <f>SUM(M16)</f>
        <v>221566</v>
      </c>
      <c r="N18" s="878">
        <f>SUM(N16)</f>
        <v>0</v>
      </c>
      <c r="O18" s="880">
        <f>SUM(O14:O16)</f>
        <v>0</v>
      </c>
      <c r="Q18"/>
      <c r="R18" s="612"/>
      <c r="S18"/>
      <c r="T18" s="612"/>
    </row>
    <row r="19" spans="2:20">
      <c r="B19" s="855"/>
      <c r="C19" s="855"/>
      <c r="D19" s="617"/>
      <c r="E19" s="617"/>
      <c r="F19" s="617"/>
      <c r="G19" s="617"/>
      <c r="H19" s="617"/>
      <c r="I19" s="617"/>
      <c r="J19" s="617"/>
      <c r="K19" s="617"/>
      <c r="L19" s="617"/>
      <c r="M19" s="617"/>
      <c r="N19" s="617"/>
      <c r="O19" s="617"/>
      <c r="Q19" s="611"/>
      <c r="R19" s="612"/>
      <c r="S19"/>
      <c r="T19" s="612"/>
    </row>
    <row r="20" spans="2:20">
      <c r="B20" s="855"/>
      <c r="C20" s="855"/>
      <c r="D20" s="617"/>
      <c r="E20" s="617"/>
      <c r="F20" s="617"/>
      <c r="G20" s="617"/>
      <c r="H20" s="617"/>
      <c r="I20" s="617"/>
      <c r="J20" s="617"/>
      <c r="K20" s="617"/>
      <c r="L20" s="617"/>
      <c r="M20" s="617"/>
      <c r="N20" s="618"/>
      <c r="O20" s="617"/>
      <c r="Q20" s="611"/>
      <c r="R20" s="612"/>
      <c r="S20"/>
      <c r="T20" s="612"/>
    </row>
    <row r="21" spans="2:20">
      <c r="J21" s="608"/>
      <c r="M21" s="608"/>
      <c r="N21" s="608"/>
      <c r="Q21" s="611"/>
      <c r="R21" s="612"/>
      <c r="S21"/>
      <c r="T21" s="612"/>
    </row>
    <row r="22" spans="2:20">
      <c r="F22" s="591"/>
      <c r="Q22" s="607"/>
    </row>
    <row r="23" spans="2:20" s="591" customFormat="1">
      <c r="C23" s="591" t="s">
        <v>559</v>
      </c>
      <c r="F23" s="591" t="s">
        <v>568</v>
      </c>
      <c r="K23" s="591" t="s">
        <v>560</v>
      </c>
    </row>
    <row r="24" spans="2:20">
      <c r="C24" s="600" t="s">
        <v>373</v>
      </c>
      <c r="F24" s="619" t="s">
        <v>551</v>
      </c>
      <c r="I24" s="619"/>
      <c r="K24" s="619" t="s">
        <v>649</v>
      </c>
    </row>
    <row r="27" spans="2:20">
      <c r="E27"/>
      <c r="H27" s="620"/>
      <c r="I27"/>
      <c r="J27"/>
      <c r="M27" s="620"/>
    </row>
    <row r="28" spans="2:20" s="591" customFormat="1">
      <c r="C28" s="621" t="s">
        <v>426</v>
      </c>
      <c r="E28"/>
      <c r="F28" s="622" t="s">
        <v>684</v>
      </c>
      <c r="G28" s="621"/>
      <c r="I28"/>
      <c r="J28"/>
      <c r="K28" s="622" t="s">
        <v>375</v>
      </c>
      <c r="L28" s="622"/>
    </row>
    <row r="29" spans="2:20">
      <c r="E29"/>
      <c r="I29"/>
      <c r="J29"/>
    </row>
    <row r="30" spans="2:20" s="591" customFormat="1">
      <c r="C30" s="591" t="s">
        <v>561</v>
      </c>
      <c r="E30"/>
      <c r="F30" s="591" t="s">
        <v>427</v>
      </c>
      <c r="I30"/>
      <c r="J30"/>
      <c r="K30"/>
      <c r="L30"/>
      <c r="M30"/>
    </row>
    <row r="31" spans="2:20">
      <c r="C31" s="600" t="s">
        <v>652</v>
      </c>
      <c r="E31"/>
      <c r="F31" s="600" t="s">
        <v>628</v>
      </c>
      <c r="I31"/>
      <c r="J31"/>
      <c r="K31"/>
      <c r="L31"/>
      <c r="M31"/>
    </row>
    <row r="32" spans="2:20">
      <c r="C32" s="600" t="s">
        <v>587</v>
      </c>
      <c r="E32"/>
      <c r="F32" s="600" t="s">
        <v>383</v>
      </c>
      <c r="I32"/>
      <c r="J32"/>
      <c r="K32"/>
      <c r="L32"/>
      <c r="M32"/>
    </row>
    <row r="33" spans="3:13">
      <c r="E33"/>
      <c r="I33"/>
      <c r="J33"/>
      <c r="K33"/>
      <c r="L33"/>
      <c r="M33"/>
    </row>
    <row r="34" spans="3:13">
      <c r="E34"/>
      <c r="I34"/>
      <c r="J34"/>
      <c r="K34"/>
      <c r="L34"/>
      <c r="M34"/>
    </row>
    <row r="35" spans="3:13">
      <c r="E35"/>
      <c r="H35" s="620"/>
      <c r="I35"/>
      <c r="J35"/>
      <c r="K35"/>
      <c r="L35"/>
      <c r="M35"/>
    </row>
    <row r="36" spans="3:13" s="591" customFormat="1">
      <c r="C36" s="623" t="s">
        <v>651</v>
      </c>
      <c r="E36"/>
      <c r="F36" s="621" t="s">
        <v>545</v>
      </c>
      <c r="G36" s="621"/>
      <c r="I36"/>
      <c r="J36"/>
      <c r="K36"/>
      <c r="L36"/>
      <c r="M36"/>
    </row>
  </sheetData>
  <mergeCells count="21">
    <mergeCell ref="B10:O10"/>
    <mergeCell ref="B1:O1"/>
    <mergeCell ref="B2:O2"/>
    <mergeCell ref="B3:O3"/>
    <mergeCell ref="B7:O7"/>
    <mergeCell ref="B8:O8"/>
    <mergeCell ref="B18:C18"/>
    <mergeCell ref="B11:O11"/>
    <mergeCell ref="B12:C12"/>
    <mergeCell ref="D12:D13"/>
    <mergeCell ref="E12:E13"/>
    <mergeCell ref="F12:F13"/>
    <mergeCell ref="G12:G13"/>
    <mergeCell ref="H12:H13"/>
    <mergeCell ref="I12:I13"/>
    <mergeCell ref="J12:J13"/>
    <mergeCell ref="K12:K13"/>
    <mergeCell ref="L12:L13"/>
    <mergeCell ref="M12:M13"/>
    <mergeCell ref="N12:N13"/>
    <mergeCell ref="O12:O13"/>
  </mergeCells>
  <pageMargins left="0.7" right="0.7" top="0.75" bottom="0.75" header="0.3" footer="0.3"/>
  <pageSetup scale="6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N118"/>
  <sheetViews>
    <sheetView workbookViewId="0">
      <selection activeCell="A6" sqref="A6:H6"/>
    </sheetView>
  </sheetViews>
  <sheetFormatPr baseColWidth="10" defaultRowHeight="16.5"/>
  <cols>
    <col min="1" max="1" width="13.140625" style="126" customWidth="1"/>
    <col min="2" max="2" width="41.140625" style="128" customWidth="1"/>
    <col min="3" max="3" width="11.42578125" style="128"/>
    <col min="4" max="4" width="15" style="128" customWidth="1"/>
    <col min="5" max="5" width="12.5703125" style="128" customWidth="1"/>
    <col min="6" max="6" width="12.42578125" style="128" customWidth="1"/>
    <col min="7" max="7" width="12.28515625" style="128" customWidth="1"/>
    <col min="8" max="8" width="14.42578125" style="128" customWidth="1"/>
    <col min="9" max="256" width="11.42578125" style="128"/>
    <col min="257" max="257" width="13.140625" style="128" customWidth="1"/>
    <col min="258" max="258" width="38" style="128" customWidth="1"/>
    <col min="259" max="259" width="11.42578125" style="128"/>
    <col min="260" max="260" width="15" style="128" customWidth="1"/>
    <col min="261" max="261" width="12.5703125" style="128" customWidth="1"/>
    <col min="262" max="262" width="12.42578125" style="128" customWidth="1"/>
    <col min="263" max="263" width="12.28515625" style="128" customWidth="1"/>
    <col min="264" max="264" width="14.42578125" style="128" customWidth="1"/>
    <col min="265" max="512" width="11.42578125" style="128"/>
    <col min="513" max="513" width="13.140625" style="128" customWidth="1"/>
    <col min="514" max="514" width="38" style="128" customWidth="1"/>
    <col min="515" max="515" width="11.42578125" style="128"/>
    <col min="516" max="516" width="15" style="128" customWidth="1"/>
    <col min="517" max="517" width="12.5703125" style="128" customWidth="1"/>
    <col min="518" max="518" width="12.42578125" style="128" customWidth="1"/>
    <col min="519" max="519" width="12.28515625" style="128" customWidth="1"/>
    <col min="520" max="520" width="14.42578125" style="128" customWidth="1"/>
    <col min="521" max="768" width="11.42578125" style="128"/>
    <col min="769" max="769" width="13.140625" style="128" customWidth="1"/>
    <col min="770" max="770" width="38" style="128" customWidth="1"/>
    <col min="771" max="771" width="11.42578125" style="128"/>
    <col min="772" max="772" width="15" style="128" customWidth="1"/>
    <col min="773" max="773" width="12.5703125" style="128" customWidth="1"/>
    <col min="774" max="774" width="12.42578125" style="128" customWidth="1"/>
    <col min="775" max="775" width="12.28515625" style="128" customWidth="1"/>
    <col min="776" max="776" width="14.42578125" style="128" customWidth="1"/>
    <col min="777" max="1024" width="11.42578125" style="128"/>
    <col min="1025" max="1025" width="13.140625" style="128" customWidth="1"/>
    <col min="1026" max="1026" width="38" style="128" customWidth="1"/>
    <col min="1027" max="1027" width="11.42578125" style="128"/>
    <col min="1028" max="1028" width="15" style="128" customWidth="1"/>
    <col min="1029" max="1029" width="12.5703125" style="128" customWidth="1"/>
    <col min="1030" max="1030" width="12.42578125" style="128" customWidth="1"/>
    <col min="1031" max="1031" width="12.28515625" style="128" customWidth="1"/>
    <col min="1032" max="1032" width="14.42578125" style="128" customWidth="1"/>
    <col min="1033" max="1280" width="11.42578125" style="128"/>
    <col min="1281" max="1281" width="13.140625" style="128" customWidth="1"/>
    <col min="1282" max="1282" width="38" style="128" customWidth="1"/>
    <col min="1283" max="1283" width="11.42578125" style="128"/>
    <col min="1284" max="1284" width="15" style="128" customWidth="1"/>
    <col min="1285" max="1285" width="12.5703125" style="128" customWidth="1"/>
    <col min="1286" max="1286" width="12.42578125" style="128" customWidth="1"/>
    <col min="1287" max="1287" width="12.28515625" style="128" customWidth="1"/>
    <col min="1288" max="1288" width="14.42578125" style="128" customWidth="1"/>
    <col min="1289" max="1536" width="11.42578125" style="128"/>
    <col min="1537" max="1537" width="13.140625" style="128" customWidth="1"/>
    <col min="1538" max="1538" width="38" style="128" customWidth="1"/>
    <col min="1539" max="1539" width="11.42578125" style="128"/>
    <col min="1540" max="1540" width="15" style="128" customWidth="1"/>
    <col min="1541" max="1541" width="12.5703125" style="128" customWidth="1"/>
    <col min="1542" max="1542" width="12.42578125" style="128" customWidth="1"/>
    <col min="1543" max="1543" width="12.28515625" style="128" customWidth="1"/>
    <col min="1544" max="1544" width="14.42578125" style="128" customWidth="1"/>
    <col min="1545" max="1792" width="11.42578125" style="128"/>
    <col min="1793" max="1793" width="13.140625" style="128" customWidth="1"/>
    <col min="1794" max="1794" width="38" style="128" customWidth="1"/>
    <col min="1795" max="1795" width="11.42578125" style="128"/>
    <col min="1796" max="1796" width="15" style="128" customWidth="1"/>
    <col min="1797" max="1797" width="12.5703125" style="128" customWidth="1"/>
    <col min="1798" max="1798" width="12.42578125" style="128" customWidth="1"/>
    <col min="1799" max="1799" width="12.28515625" style="128" customWidth="1"/>
    <col min="1800" max="1800" width="14.42578125" style="128" customWidth="1"/>
    <col min="1801" max="2048" width="11.42578125" style="128"/>
    <col min="2049" max="2049" width="13.140625" style="128" customWidth="1"/>
    <col min="2050" max="2050" width="38" style="128" customWidth="1"/>
    <col min="2051" max="2051" width="11.42578125" style="128"/>
    <col min="2052" max="2052" width="15" style="128" customWidth="1"/>
    <col min="2053" max="2053" width="12.5703125" style="128" customWidth="1"/>
    <col min="2054" max="2054" width="12.42578125" style="128" customWidth="1"/>
    <col min="2055" max="2055" width="12.28515625" style="128" customWidth="1"/>
    <col min="2056" max="2056" width="14.42578125" style="128" customWidth="1"/>
    <col min="2057" max="2304" width="11.42578125" style="128"/>
    <col min="2305" max="2305" width="13.140625" style="128" customWidth="1"/>
    <col min="2306" max="2306" width="38" style="128" customWidth="1"/>
    <col min="2307" max="2307" width="11.42578125" style="128"/>
    <col min="2308" max="2308" width="15" style="128" customWidth="1"/>
    <col min="2309" max="2309" width="12.5703125" style="128" customWidth="1"/>
    <col min="2310" max="2310" width="12.42578125" style="128" customWidth="1"/>
    <col min="2311" max="2311" width="12.28515625" style="128" customWidth="1"/>
    <col min="2312" max="2312" width="14.42578125" style="128" customWidth="1"/>
    <col min="2313" max="2560" width="11.42578125" style="128"/>
    <col min="2561" max="2561" width="13.140625" style="128" customWidth="1"/>
    <col min="2562" max="2562" width="38" style="128" customWidth="1"/>
    <col min="2563" max="2563" width="11.42578125" style="128"/>
    <col min="2564" max="2564" width="15" style="128" customWidth="1"/>
    <col min="2565" max="2565" width="12.5703125" style="128" customWidth="1"/>
    <col min="2566" max="2566" width="12.42578125" style="128" customWidth="1"/>
    <col min="2567" max="2567" width="12.28515625" style="128" customWidth="1"/>
    <col min="2568" max="2568" width="14.42578125" style="128" customWidth="1"/>
    <col min="2569" max="2816" width="11.42578125" style="128"/>
    <col min="2817" max="2817" width="13.140625" style="128" customWidth="1"/>
    <col min="2818" max="2818" width="38" style="128" customWidth="1"/>
    <col min="2819" max="2819" width="11.42578125" style="128"/>
    <col min="2820" max="2820" width="15" style="128" customWidth="1"/>
    <col min="2821" max="2821" width="12.5703125" style="128" customWidth="1"/>
    <col min="2822" max="2822" width="12.42578125" style="128" customWidth="1"/>
    <col min="2823" max="2823" width="12.28515625" style="128" customWidth="1"/>
    <col min="2824" max="2824" width="14.42578125" style="128" customWidth="1"/>
    <col min="2825" max="3072" width="11.42578125" style="128"/>
    <col min="3073" max="3073" width="13.140625" style="128" customWidth="1"/>
    <col min="3074" max="3074" width="38" style="128" customWidth="1"/>
    <col min="3075" max="3075" width="11.42578125" style="128"/>
    <col min="3076" max="3076" width="15" style="128" customWidth="1"/>
    <col min="3077" max="3077" width="12.5703125" style="128" customWidth="1"/>
    <col min="3078" max="3078" width="12.42578125" style="128" customWidth="1"/>
    <col min="3079" max="3079" width="12.28515625" style="128" customWidth="1"/>
    <col min="3080" max="3080" width="14.42578125" style="128" customWidth="1"/>
    <col min="3081" max="3328" width="11.42578125" style="128"/>
    <col min="3329" max="3329" width="13.140625" style="128" customWidth="1"/>
    <col min="3330" max="3330" width="38" style="128" customWidth="1"/>
    <col min="3331" max="3331" width="11.42578125" style="128"/>
    <col min="3332" max="3332" width="15" style="128" customWidth="1"/>
    <col min="3333" max="3333" width="12.5703125" style="128" customWidth="1"/>
    <col min="3334" max="3334" width="12.42578125" style="128" customWidth="1"/>
    <col min="3335" max="3335" width="12.28515625" style="128" customWidth="1"/>
    <col min="3336" max="3336" width="14.42578125" style="128" customWidth="1"/>
    <col min="3337" max="3584" width="11.42578125" style="128"/>
    <col min="3585" max="3585" width="13.140625" style="128" customWidth="1"/>
    <col min="3586" max="3586" width="38" style="128" customWidth="1"/>
    <col min="3587" max="3587" width="11.42578125" style="128"/>
    <col min="3588" max="3588" width="15" style="128" customWidth="1"/>
    <col min="3589" max="3589" width="12.5703125" style="128" customWidth="1"/>
    <col min="3590" max="3590" width="12.42578125" style="128" customWidth="1"/>
    <col min="3591" max="3591" width="12.28515625" style="128" customWidth="1"/>
    <col min="3592" max="3592" width="14.42578125" style="128" customWidth="1"/>
    <col min="3593" max="3840" width="11.42578125" style="128"/>
    <col min="3841" max="3841" width="13.140625" style="128" customWidth="1"/>
    <col min="3842" max="3842" width="38" style="128" customWidth="1"/>
    <col min="3843" max="3843" width="11.42578125" style="128"/>
    <col min="3844" max="3844" width="15" style="128" customWidth="1"/>
    <col min="3845" max="3845" width="12.5703125" style="128" customWidth="1"/>
    <col min="3846" max="3846" width="12.42578125" style="128" customWidth="1"/>
    <col min="3847" max="3847" width="12.28515625" style="128" customWidth="1"/>
    <col min="3848" max="3848" width="14.42578125" style="128" customWidth="1"/>
    <col min="3849" max="4096" width="11.42578125" style="128"/>
    <col min="4097" max="4097" width="13.140625" style="128" customWidth="1"/>
    <col min="4098" max="4098" width="38" style="128" customWidth="1"/>
    <col min="4099" max="4099" width="11.42578125" style="128"/>
    <col min="4100" max="4100" width="15" style="128" customWidth="1"/>
    <col min="4101" max="4101" width="12.5703125" style="128" customWidth="1"/>
    <col min="4102" max="4102" width="12.42578125" style="128" customWidth="1"/>
    <col min="4103" max="4103" width="12.28515625" style="128" customWidth="1"/>
    <col min="4104" max="4104" width="14.42578125" style="128" customWidth="1"/>
    <col min="4105" max="4352" width="11.42578125" style="128"/>
    <col min="4353" max="4353" width="13.140625" style="128" customWidth="1"/>
    <col min="4354" max="4354" width="38" style="128" customWidth="1"/>
    <col min="4355" max="4355" width="11.42578125" style="128"/>
    <col min="4356" max="4356" width="15" style="128" customWidth="1"/>
    <col min="4357" max="4357" width="12.5703125" style="128" customWidth="1"/>
    <col min="4358" max="4358" width="12.42578125" style="128" customWidth="1"/>
    <col min="4359" max="4359" width="12.28515625" style="128" customWidth="1"/>
    <col min="4360" max="4360" width="14.42578125" style="128" customWidth="1"/>
    <col min="4361" max="4608" width="11.42578125" style="128"/>
    <col min="4609" max="4609" width="13.140625" style="128" customWidth="1"/>
    <col min="4610" max="4610" width="38" style="128" customWidth="1"/>
    <col min="4611" max="4611" width="11.42578125" style="128"/>
    <col min="4612" max="4612" width="15" style="128" customWidth="1"/>
    <col min="4613" max="4613" width="12.5703125" style="128" customWidth="1"/>
    <col min="4614" max="4614" width="12.42578125" style="128" customWidth="1"/>
    <col min="4615" max="4615" width="12.28515625" style="128" customWidth="1"/>
    <col min="4616" max="4616" width="14.42578125" style="128" customWidth="1"/>
    <col min="4617" max="4864" width="11.42578125" style="128"/>
    <col min="4865" max="4865" width="13.140625" style="128" customWidth="1"/>
    <col min="4866" max="4866" width="38" style="128" customWidth="1"/>
    <col min="4867" max="4867" width="11.42578125" style="128"/>
    <col min="4868" max="4868" width="15" style="128" customWidth="1"/>
    <col min="4869" max="4869" width="12.5703125" style="128" customWidth="1"/>
    <col min="4870" max="4870" width="12.42578125" style="128" customWidth="1"/>
    <col min="4871" max="4871" width="12.28515625" style="128" customWidth="1"/>
    <col min="4872" max="4872" width="14.42578125" style="128" customWidth="1"/>
    <col min="4873" max="5120" width="11.42578125" style="128"/>
    <col min="5121" max="5121" width="13.140625" style="128" customWidth="1"/>
    <col min="5122" max="5122" width="38" style="128" customWidth="1"/>
    <col min="5123" max="5123" width="11.42578125" style="128"/>
    <col min="5124" max="5124" width="15" style="128" customWidth="1"/>
    <col min="5125" max="5125" width="12.5703125" style="128" customWidth="1"/>
    <col min="5126" max="5126" width="12.42578125" style="128" customWidth="1"/>
    <col min="5127" max="5127" width="12.28515625" style="128" customWidth="1"/>
    <col min="5128" max="5128" width="14.42578125" style="128" customWidth="1"/>
    <col min="5129" max="5376" width="11.42578125" style="128"/>
    <col min="5377" max="5377" width="13.140625" style="128" customWidth="1"/>
    <col min="5378" max="5378" width="38" style="128" customWidth="1"/>
    <col min="5379" max="5379" width="11.42578125" style="128"/>
    <col min="5380" max="5380" width="15" style="128" customWidth="1"/>
    <col min="5381" max="5381" width="12.5703125" style="128" customWidth="1"/>
    <col min="5382" max="5382" width="12.42578125" style="128" customWidth="1"/>
    <col min="5383" max="5383" width="12.28515625" style="128" customWidth="1"/>
    <col min="5384" max="5384" width="14.42578125" style="128" customWidth="1"/>
    <col min="5385" max="5632" width="11.42578125" style="128"/>
    <col min="5633" max="5633" width="13.140625" style="128" customWidth="1"/>
    <col min="5634" max="5634" width="38" style="128" customWidth="1"/>
    <col min="5635" max="5635" width="11.42578125" style="128"/>
    <col min="5636" max="5636" width="15" style="128" customWidth="1"/>
    <col min="5637" max="5637" width="12.5703125" style="128" customWidth="1"/>
    <col min="5638" max="5638" width="12.42578125" style="128" customWidth="1"/>
    <col min="5639" max="5639" width="12.28515625" style="128" customWidth="1"/>
    <col min="5640" max="5640" width="14.42578125" style="128" customWidth="1"/>
    <col min="5641" max="5888" width="11.42578125" style="128"/>
    <col min="5889" max="5889" width="13.140625" style="128" customWidth="1"/>
    <col min="5890" max="5890" width="38" style="128" customWidth="1"/>
    <col min="5891" max="5891" width="11.42578125" style="128"/>
    <col min="5892" max="5892" width="15" style="128" customWidth="1"/>
    <col min="5893" max="5893" width="12.5703125" style="128" customWidth="1"/>
    <col min="5894" max="5894" width="12.42578125" style="128" customWidth="1"/>
    <col min="5895" max="5895" width="12.28515625" style="128" customWidth="1"/>
    <col min="5896" max="5896" width="14.42578125" style="128" customWidth="1"/>
    <col min="5897" max="6144" width="11.42578125" style="128"/>
    <col min="6145" max="6145" width="13.140625" style="128" customWidth="1"/>
    <col min="6146" max="6146" width="38" style="128" customWidth="1"/>
    <col min="6147" max="6147" width="11.42578125" style="128"/>
    <col min="6148" max="6148" width="15" style="128" customWidth="1"/>
    <col min="6149" max="6149" width="12.5703125" style="128" customWidth="1"/>
    <col min="6150" max="6150" width="12.42578125" style="128" customWidth="1"/>
    <col min="6151" max="6151" width="12.28515625" style="128" customWidth="1"/>
    <col min="6152" max="6152" width="14.42578125" style="128" customWidth="1"/>
    <col min="6153" max="6400" width="11.42578125" style="128"/>
    <col min="6401" max="6401" width="13.140625" style="128" customWidth="1"/>
    <col min="6402" max="6402" width="38" style="128" customWidth="1"/>
    <col min="6403" max="6403" width="11.42578125" style="128"/>
    <col min="6404" max="6404" width="15" style="128" customWidth="1"/>
    <col min="6405" max="6405" width="12.5703125" style="128" customWidth="1"/>
    <col min="6406" max="6406" width="12.42578125" style="128" customWidth="1"/>
    <col min="6407" max="6407" width="12.28515625" style="128" customWidth="1"/>
    <col min="6408" max="6408" width="14.42578125" style="128" customWidth="1"/>
    <col min="6409" max="6656" width="11.42578125" style="128"/>
    <col min="6657" max="6657" width="13.140625" style="128" customWidth="1"/>
    <col min="6658" max="6658" width="38" style="128" customWidth="1"/>
    <col min="6659" max="6659" width="11.42578125" style="128"/>
    <col min="6660" max="6660" width="15" style="128" customWidth="1"/>
    <col min="6661" max="6661" width="12.5703125" style="128" customWidth="1"/>
    <col min="6662" max="6662" width="12.42578125" style="128" customWidth="1"/>
    <col min="6663" max="6663" width="12.28515625" style="128" customWidth="1"/>
    <col min="6664" max="6664" width="14.42578125" style="128" customWidth="1"/>
    <col min="6665" max="6912" width="11.42578125" style="128"/>
    <col min="6913" max="6913" width="13.140625" style="128" customWidth="1"/>
    <col min="6914" max="6914" width="38" style="128" customWidth="1"/>
    <col min="6915" max="6915" width="11.42578125" style="128"/>
    <col min="6916" max="6916" width="15" style="128" customWidth="1"/>
    <col min="6917" max="6917" width="12.5703125" style="128" customWidth="1"/>
    <col min="6918" max="6918" width="12.42578125" style="128" customWidth="1"/>
    <col min="6919" max="6919" width="12.28515625" style="128" customWidth="1"/>
    <col min="6920" max="6920" width="14.42578125" style="128" customWidth="1"/>
    <col min="6921" max="7168" width="11.42578125" style="128"/>
    <col min="7169" max="7169" width="13.140625" style="128" customWidth="1"/>
    <col min="7170" max="7170" width="38" style="128" customWidth="1"/>
    <col min="7171" max="7171" width="11.42578125" style="128"/>
    <col min="7172" max="7172" width="15" style="128" customWidth="1"/>
    <col min="7173" max="7173" width="12.5703125" style="128" customWidth="1"/>
    <col min="7174" max="7174" width="12.42578125" style="128" customWidth="1"/>
    <col min="7175" max="7175" width="12.28515625" style="128" customWidth="1"/>
    <col min="7176" max="7176" width="14.42578125" style="128" customWidth="1"/>
    <col min="7177" max="7424" width="11.42578125" style="128"/>
    <col min="7425" max="7425" width="13.140625" style="128" customWidth="1"/>
    <col min="7426" max="7426" width="38" style="128" customWidth="1"/>
    <col min="7427" max="7427" width="11.42578125" style="128"/>
    <col min="7428" max="7428" width="15" style="128" customWidth="1"/>
    <col min="7429" max="7429" width="12.5703125" style="128" customWidth="1"/>
    <col min="7430" max="7430" width="12.42578125" style="128" customWidth="1"/>
    <col min="7431" max="7431" width="12.28515625" style="128" customWidth="1"/>
    <col min="7432" max="7432" width="14.42578125" style="128" customWidth="1"/>
    <col min="7433" max="7680" width="11.42578125" style="128"/>
    <col min="7681" max="7681" width="13.140625" style="128" customWidth="1"/>
    <col min="7682" max="7682" width="38" style="128" customWidth="1"/>
    <col min="7683" max="7683" width="11.42578125" style="128"/>
    <col min="7684" max="7684" width="15" style="128" customWidth="1"/>
    <col min="7685" max="7685" width="12.5703125" style="128" customWidth="1"/>
    <col min="7686" max="7686" width="12.42578125" style="128" customWidth="1"/>
    <col min="7687" max="7687" width="12.28515625" style="128" customWidth="1"/>
    <col min="7688" max="7688" width="14.42578125" style="128" customWidth="1"/>
    <col min="7689" max="7936" width="11.42578125" style="128"/>
    <col min="7937" max="7937" width="13.140625" style="128" customWidth="1"/>
    <col min="7938" max="7938" width="38" style="128" customWidth="1"/>
    <col min="7939" max="7939" width="11.42578125" style="128"/>
    <col min="7940" max="7940" width="15" style="128" customWidth="1"/>
    <col min="7941" max="7941" width="12.5703125" style="128" customWidth="1"/>
    <col min="7942" max="7942" width="12.42578125" style="128" customWidth="1"/>
    <col min="7943" max="7943" width="12.28515625" style="128" customWidth="1"/>
    <col min="7944" max="7944" width="14.42578125" style="128" customWidth="1"/>
    <col min="7945" max="8192" width="11.42578125" style="128"/>
    <col min="8193" max="8193" width="13.140625" style="128" customWidth="1"/>
    <col min="8194" max="8194" width="38" style="128" customWidth="1"/>
    <col min="8195" max="8195" width="11.42578125" style="128"/>
    <col min="8196" max="8196" width="15" style="128" customWidth="1"/>
    <col min="8197" max="8197" width="12.5703125" style="128" customWidth="1"/>
    <col min="8198" max="8198" width="12.42578125" style="128" customWidth="1"/>
    <col min="8199" max="8199" width="12.28515625" style="128" customWidth="1"/>
    <col min="8200" max="8200" width="14.42578125" style="128" customWidth="1"/>
    <col min="8201" max="8448" width="11.42578125" style="128"/>
    <col min="8449" max="8449" width="13.140625" style="128" customWidth="1"/>
    <col min="8450" max="8450" width="38" style="128" customWidth="1"/>
    <col min="8451" max="8451" width="11.42578125" style="128"/>
    <col min="8452" max="8452" width="15" style="128" customWidth="1"/>
    <col min="8453" max="8453" width="12.5703125" style="128" customWidth="1"/>
    <col min="8454" max="8454" width="12.42578125" style="128" customWidth="1"/>
    <col min="8455" max="8455" width="12.28515625" style="128" customWidth="1"/>
    <col min="8456" max="8456" width="14.42578125" style="128" customWidth="1"/>
    <col min="8457" max="8704" width="11.42578125" style="128"/>
    <col min="8705" max="8705" width="13.140625" style="128" customWidth="1"/>
    <col min="8706" max="8706" width="38" style="128" customWidth="1"/>
    <col min="8707" max="8707" width="11.42578125" style="128"/>
    <col min="8708" max="8708" width="15" style="128" customWidth="1"/>
    <col min="8709" max="8709" width="12.5703125" style="128" customWidth="1"/>
    <col min="8710" max="8710" width="12.42578125" style="128" customWidth="1"/>
    <col min="8711" max="8711" width="12.28515625" style="128" customWidth="1"/>
    <col min="8712" max="8712" width="14.42578125" style="128" customWidth="1"/>
    <col min="8713" max="8960" width="11.42578125" style="128"/>
    <col min="8961" max="8961" width="13.140625" style="128" customWidth="1"/>
    <col min="8962" max="8962" width="38" style="128" customWidth="1"/>
    <col min="8963" max="8963" width="11.42578125" style="128"/>
    <col min="8964" max="8964" width="15" style="128" customWidth="1"/>
    <col min="8965" max="8965" width="12.5703125" style="128" customWidth="1"/>
    <col min="8966" max="8966" width="12.42578125" style="128" customWidth="1"/>
    <col min="8967" max="8967" width="12.28515625" style="128" customWidth="1"/>
    <col min="8968" max="8968" width="14.42578125" style="128" customWidth="1"/>
    <col min="8969" max="9216" width="11.42578125" style="128"/>
    <col min="9217" max="9217" width="13.140625" style="128" customWidth="1"/>
    <col min="9218" max="9218" width="38" style="128" customWidth="1"/>
    <col min="9219" max="9219" width="11.42578125" style="128"/>
    <col min="9220" max="9220" width="15" style="128" customWidth="1"/>
    <col min="9221" max="9221" width="12.5703125" style="128" customWidth="1"/>
    <col min="9222" max="9222" width="12.42578125" style="128" customWidth="1"/>
    <col min="9223" max="9223" width="12.28515625" style="128" customWidth="1"/>
    <col min="9224" max="9224" width="14.42578125" style="128" customWidth="1"/>
    <col min="9225" max="9472" width="11.42578125" style="128"/>
    <col min="9473" max="9473" width="13.140625" style="128" customWidth="1"/>
    <col min="9474" max="9474" width="38" style="128" customWidth="1"/>
    <col min="9475" max="9475" width="11.42578125" style="128"/>
    <col min="9476" max="9476" width="15" style="128" customWidth="1"/>
    <col min="9477" max="9477" width="12.5703125" style="128" customWidth="1"/>
    <col min="9478" max="9478" width="12.42578125" style="128" customWidth="1"/>
    <col min="9479" max="9479" width="12.28515625" style="128" customWidth="1"/>
    <col min="9480" max="9480" width="14.42578125" style="128" customWidth="1"/>
    <col min="9481" max="9728" width="11.42578125" style="128"/>
    <col min="9729" max="9729" width="13.140625" style="128" customWidth="1"/>
    <col min="9730" max="9730" width="38" style="128" customWidth="1"/>
    <col min="9731" max="9731" width="11.42578125" style="128"/>
    <col min="9732" max="9732" width="15" style="128" customWidth="1"/>
    <col min="9733" max="9733" width="12.5703125" style="128" customWidth="1"/>
    <col min="9734" max="9734" width="12.42578125" style="128" customWidth="1"/>
    <col min="9735" max="9735" width="12.28515625" style="128" customWidth="1"/>
    <col min="9736" max="9736" width="14.42578125" style="128" customWidth="1"/>
    <col min="9737" max="9984" width="11.42578125" style="128"/>
    <col min="9985" max="9985" width="13.140625" style="128" customWidth="1"/>
    <col min="9986" max="9986" width="38" style="128" customWidth="1"/>
    <col min="9987" max="9987" width="11.42578125" style="128"/>
    <col min="9988" max="9988" width="15" style="128" customWidth="1"/>
    <col min="9989" max="9989" width="12.5703125" style="128" customWidth="1"/>
    <col min="9990" max="9990" width="12.42578125" style="128" customWidth="1"/>
    <col min="9991" max="9991" width="12.28515625" style="128" customWidth="1"/>
    <col min="9992" max="9992" width="14.42578125" style="128" customWidth="1"/>
    <col min="9993" max="10240" width="11.42578125" style="128"/>
    <col min="10241" max="10241" width="13.140625" style="128" customWidth="1"/>
    <col min="10242" max="10242" width="38" style="128" customWidth="1"/>
    <col min="10243" max="10243" width="11.42578125" style="128"/>
    <col min="10244" max="10244" width="15" style="128" customWidth="1"/>
    <col min="10245" max="10245" width="12.5703125" style="128" customWidth="1"/>
    <col min="10246" max="10246" width="12.42578125" style="128" customWidth="1"/>
    <col min="10247" max="10247" width="12.28515625" style="128" customWidth="1"/>
    <col min="10248" max="10248" width="14.42578125" style="128" customWidth="1"/>
    <col min="10249" max="10496" width="11.42578125" style="128"/>
    <col min="10497" max="10497" width="13.140625" style="128" customWidth="1"/>
    <col min="10498" max="10498" width="38" style="128" customWidth="1"/>
    <col min="10499" max="10499" width="11.42578125" style="128"/>
    <col min="10500" max="10500" width="15" style="128" customWidth="1"/>
    <col min="10501" max="10501" width="12.5703125" style="128" customWidth="1"/>
    <col min="10502" max="10502" width="12.42578125" style="128" customWidth="1"/>
    <col min="10503" max="10503" width="12.28515625" style="128" customWidth="1"/>
    <col min="10504" max="10504" width="14.42578125" style="128" customWidth="1"/>
    <col min="10505" max="10752" width="11.42578125" style="128"/>
    <col min="10753" max="10753" width="13.140625" style="128" customWidth="1"/>
    <col min="10754" max="10754" width="38" style="128" customWidth="1"/>
    <col min="10755" max="10755" width="11.42578125" style="128"/>
    <col min="10756" max="10756" width="15" style="128" customWidth="1"/>
    <col min="10757" max="10757" width="12.5703125" style="128" customWidth="1"/>
    <col min="10758" max="10758" width="12.42578125" style="128" customWidth="1"/>
    <col min="10759" max="10759" width="12.28515625" style="128" customWidth="1"/>
    <col min="10760" max="10760" width="14.42578125" style="128" customWidth="1"/>
    <col min="10761" max="11008" width="11.42578125" style="128"/>
    <col min="11009" max="11009" width="13.140625" style="128" customWidth="1"/>
    <col min="11010" max="11010" width="38" style="128" customWidth="1"/>
    <col min="11011" max="11011" width="11.42578125" style="128"/>
    <col min="11012" max="11012" width="15" style="128" customWidth="1"/>
    <col min="11013" max="11013" width="12.5703125" style="128" customWidth="1"/>
    <col min="11014" max="11014" width="12.42578125" style="128" customWidth="1"/>
    <col min="11015" max="11015" width="12.28515625" style="128" customWidth="1"/>
    <col min="11016" max="11016" width="14.42578125" style="128" customWidth="1"/>
    <col min="11017" max="11264" width="11.42578125" style="128"/>
    <col min="11265" max="11265" width="13.140625" style="128" customWidth="1"/>
    <col min="11266" max="11266" width="38" style="128" customWidth="1"/>
    <col min="11267" max="11267" width="11.42578125" style="128"/>
    <col min="11268" max="11268" width="15" style="128" customWidth="1"/>
    <col min="11269" max="11269" width="12.5703125" style="128" customWidth="1"/>
    <col min="11270" max="11270" width="12.42578125" style="128" customWidth="1"/>
    <col min="11271" max="11271" width="12.28515625" style="128" customWidth="1"/>
    <col min="11272" max="11272" width="14.42578125" style="128" customWidth="1"/>
    <col min="11273" max="11520" width="11.42578125" style="128"/>
    <col min="11521" max="11521" width="13.140625" style="128" customWidth="1"/>
    <col min="11522" max="11522" width="38" style="128" customWidth="1"/>
    <col min="11523" max="11523" width="11.42578125" style="128"/>
    <col min="11524" max="11524" width="15" style="128" customWidth="1"/>
    <col min="11525" max="11525" width="12.5703125" style="128" customWidth="1"/>
    <col min="11526" max="11526" width="12.42578125" style="128" customWidth="1"/>
    <col min="11527" max="11527" width="12.28515625" style="128" customWidth="1"/>
    <col min="11528" max="11528" width="14.42578125" style="128" customWidth="1"/>
    <col min="11529" max="11776" width="11.42578125" style="128"/>
    <col min="11777" max="11777" width="13.140625" style="128" customWidth="1"/>
    <col min="11778" max="11778" width="38" style="128" customWidth="1"/>
    <col min="11779" max="11779" width="11.42578125" style="128"/>
    <col min="11780" max="11780" width="15" style="128" customWidth="1"/>
    <col min="11781" max="11781" width="12.5703125" style="128" customWidth="1"/>
    <col min="11782" max="11782" width="12.42578125" style="128" customWidth="1"/>
    <col min="11783" max="11783" width="12.28515625" style="128" customWidth="1"/>
    <col min="11784" max="11784" width="14.42578125" style="128" customWidth="1"/>
    <col min="11785" max="12032" width="11.42578125" style="128"/>
    <col min="12033" max="12033" width="13.140625" style="128" customWidth="1"/>
    <col min="12034" max="12034" width="38" style="128" customWidth="1"/>
    <col min="12035" max="12035" width="11.42578125" style="128"/>
    <col min="12036" max="12036" width="15" style="128" customWidth="1"/>
    <col min="12037" max="12037" width="12.5703125" style="128" customWidth="1"/>
    <col min="12038" max="12038" width="12.42578125" style="128" customWidth="1"/>
    <col min="12039" max="12039" width="12.28515625" style="128" customWidth="1"/>
    <col min="12040" max="12040" width="14.42578125" style="128" customWidth="1"/>
    <col min="12041" max="12288" width="11.42578125" style="128"/>
    <col min="12289" max="12289" width="13.140625" style="128" customWidth="1"/>
    <col min="12290" max="12290" width="38" style="128" customWidth="1"/>
    <col min="12291" max="12291" width="11.42578125" style="128"/>
    <col min="12292" max="12292" width="15" style="128" customWidth="1"/>
    <col min="12293" max="12293" width="12.5703125" style="128" customWidth="1"/>
    <col min="12294" max="12294" width="12.42578125" style="128" customWidth="1"/>
    <col min="12295" max="12295" width="12.28515625" style="128" customWidth="1"/>
    <col min="12296" max="12296" width="14.42578125" style="128" customWidth="1"/>
    <col min="12297" max="12544" width="11.42578125" style="128"/>
    <col min="12545" max="12545" width="13.140625" style="128" customWidth="1"/>
    <col min="12546" max="12546" width="38" style="128" customWidth="1"/>
    <col min="12547" max="12547" width="11.42578125" style="128"/>
    <col min="12548" max="12548" width="15" style="128" customWidth="1"/>
    <col min="12549" max="12549" width="12.5703125" style="128" customWidth="1"/>
    <col min="12550" max="12550" width="12.42578125" style="128" customWidth="1"/>
    <col min="12551" max="12551" width="12.28515625" style="128" customWidth="1"/>
    <col min="12552" max="12552" width="14.42578125" style="128" customWidth="1"/>
    <col min="12553" max="12800" width="11.42578125" style="128"/>
    <col min="12801" max="12801" width="13.140625" style="128" customWidth="1"/>
    <col min="12802" max="12802" width="38" style="128" customWidth="1"/>
    <col min="12803" max="12803" width="11.42578125" style="128"/>
    <col min="12804" max="12804" width="15" style="128" customWidth="1"/>
    <col min="12805" max="12805" width="12.5703125" style="128" customWidth="1"/>
    <col min="12806" max="12806" width="12.42578125" style="128" customWidth="1"/>
    <col min="12807" max="12807" width="12.28515625" style="128" customWidth="1"/>
    <col min="12808" max="12808" width="14.42578125" style="128" customWidth="1"/>
    <col min="12809" max="13056" width="11.42578125" style="128"/>
    <col min="13057" max="13057" width="13.140625" style="128" customWidth="1"/>
    <col min="13058" max="13058" width="38" style="128" customWidth="1"/>
    <col min="13059" max="13059" width="11.42578125" style="128"/>
    <col min="13060" max="13060" width="15" style="128" customWidth="1"/>
    <col min="13061" max="13061" width="12.5703125" style="128" customWidth="1"/>
    <col min="13062" max="13062" width="12.42578125" style="128" customWidth="1"/>
    <col min="13063" max="13063" width="12.28515625" style="128" customWidth="1"/>
    <col min="13064" max="13064" width="14.42578125" style="128" customWidth="1"/>
    <col min="13065" max="13312" width="11.42578125" style="128"/>
    <col min="13313" max="13313" width="13.140625" style="128" customWidth="1"/>
    <col min="13314" max="13314" width="38" style="128" customWidth="1"/>
    <col min="13315" max="13315" width="11.42578125" style="128"/>
    <col min="13316" max="13316" width="15" style="128" customWidth="1"/>
    <col min="13317" max="13317" width="12.5703125" style="128" customWidth="1"/>
    <col min="13318" max="13318" width="12.42578125" style="128" customWidth="1"/>
    <col min="13319" max="13319" width="12.28515625" style="128" customWidth="1"/>
    <col min="13320" max="13320" width="14.42578125" style="128" customWidth="1"/>
    <col min="13321" max="13568" width="11.42578125" style="128"/>
    <col min="13569" max="13569" width="13.140625" style="128" customWidth="1"/>
    <col min="13570" max="13570" width="38" style="128" customWidth="1"/>
    <col min="13571" max="13571" width="11.42578125" style="128"/>
    <col min="13572" max="13572" width="15" style="128" customWidth="1"/>
    <col min="13573" max="13573" width="12.5703125" style="128" customWidth="1"/>
    <col min="13574" max="13574" width="12.42578125" style="128" customWidth="1"/>
    <col min="13575" max="13575" width="12.28515625" style="128" customWidth="1"/>
    <col min="13576" max="13576" width="14.42578125" style="128" customWidth="1"/>
    <col min="13577" max="13824" width="11.42578125" style="128"/>
    <col min="13825" max="13825" width="13.140625" style="128" customWidth="1"/>
    <col min="13826" max="13826" width="38" style="128" customWidth="1"/>
    <col min="13827" max="13827" width="11.42578125" style="128"/>
    <col min="13828" max="13828" width="15" style="128" customWidth="1"/>
    <col min="13829" max="13829" width="12.5703125" style="128" customWidth="1"/>
    <col min="13830" max="13830" width="12.42578125" style="128" customWidth="1"/>
    <col min="13831" max="13831" width="12.28515625" style="128" customWidth="1"/>
    <col min="13832" max="13832" width="14.42578125" style="128" customWidth="1"/>
    <col min="13833" max="14080" width="11.42578125" style="128"/>
    <col min="14081" max="14081" width="13.140625" style="128" customWidth="1"/>
    <col min="14082" max="14082" width="38" style="128" customWidth="1"/>
    <col min="14083" max="14083" width="11.42578125" style="128"/>
    <col min="14084" max="14084" width="15" style="128" customWidth="1"/>
    <col min="14085" max="14085" width="12.5703125" style="128" customWidth="1"/>
    <col min="14086" max="14086" width="12.42578125" style="128" customWidth="1"/>
    <col min="14087" max="14087" width="12.28515625" style="128" customWidth="1"/>
    <col min="14088" max="14088" width="14.42578125" style="128" customWidth="1"/>
    <col min="14089" max="14336" width="11.42578125" style="128"/>
    <col min="14337" max="14337" width="13.140625" style="128" customWidth="1"/>
    <col min="14338" max="14338" width="38" style="128" customWidth="1"/>
    <col min="14339" max="14339" width="11.42578125" style="128"/>
    <col min="14340" max="14340" width="15" style="128" customWidth="1"/>
    <col min="14341" max="14341" width="12.5703125" style="128" customWidth="1"/>
    <col min="14342" max="14342" width="12.42578125" style="128" customWidth="1"/>
    <col min="14343" max="14343" width="12.28515625" style="128" customWidth="1"/>
    <col min="14344" max="14344" width="14.42578125" style="128" customWidth="1"/>
    <col min="14345" max="14592" width="11.42578125" style="128"/>
    <col min="14593" max="14593" width="13.140625" style="128" customWidth="1"/>
    <col min="14594" max="14594" width="38" style="128" customWidth="1"/>
    <col min="14595" max="14595" width="11.42578125" style="128"/>
    <col min="14596" max="14596" width="15" style="128" customWidth="1"/>
    <col min="14597" max="14597" width="12.5703125" style="128" customWidth="1"/>
    <col min="14598" max="14598" width="12.42578125" style="128" customWidth="1"/>
    <col min="14599" max="14599" width="12.28515625" style="128" customWidth="1"/>
    <col min="14600" max="14600" width="14.42578125" style="128" customWidth="1"/>
    <col min="14601" max="14848" width="11.42578125" style="128"/>
    <col min="14849" max="14849" width="13.140625" style="128" customWidth="1"/>
    <col min="14850" max="14850" width="38" style="128" customWidth="1"/>
    <col min="14851" max="14851" width="11.42578125" style="128"/>
    <col min="14852" max="14852" width="15" style="128" customWidth="1"/>
    <col min="14853" max="14853" width="12.5703125" style="128" customWidth="1"/>
    <col min="14854" max="14854" width="12.42578125" style="128" customWidth="1"/>
    <col min="14855" max="14855" width="12.28515625" style="128" customWidth="1"/>
    <col min="14856" max="14856" width="14.42578125" style="128" customWidth="1"/>
    <col min="14857" max="15104" width="11.42578125" style="128"/>
    <col min="15105" max="15105" width="13.140625" style="128" customWidth="1"/>
    <col min="15106" max="15106" width="38" style="128" customWidth="1"/>
    <col min="15107" max="15107" width="11.42578125" style="128"/>
    <col min="15108" max="15108" width="15" style="128" customWidth="1"/>
    <col min="15109" max="15109" width="12.5703125" style="128" customWidth="1"/>
    <col min="15110" max="15110" width="12.42578125" style="128" customWidth="1"/>
    <col min="15111" max="15111" width="12.28515625" style="128" customWidth="1"/>
    <col min="15112" max="15112" width="14.42578125" style="128" customWidth="1"/>
    <col min="15113" max="15360" width="11.42578125" style="128"/>
    <col min="15361" max="15361" width="13.140625" style="128" customWidth="1"/>
    <col min="15362" max="15362" width="38" style="128" customWidth="1"/>
    <col min="15363" max="15363" width="11.42578125" style="128"/>
    <col min="15364" max="15364" width="15" style="128" customWidth="1"/>
    <col min="15365" max="15365" width="12.5703125" style="128" customWidth="1"/>
    <col min="15366" max="15366" width="12.42578125" style="128" customWidth="1"/>
    <col min="15367" max="15367" width="12.28515625" style="128" customWidth="1"/>
    <col min="15368" max="15368" width="14.42578125" style="128" customWidth="1"/>
    <col min="15369" max="15616" width="11.42578125" style="128"/>
    <col min="15617" max="15617" width="13.140625" style="128" customWidth="1"/>
    <col min="15618" max="15618" width="38" style="128" customWidth="1"/>
    <col min="15619" max="15619" width="11.42578125" style="128"/>
    <col min="15620" max="15620" width="15" style="128" customWidth="1"/>
    <col min="15621" max="15621" width="12.5703125" style="128" customWidth="1"/>
    <col min="15622" max="15622" width="12.42578125" style="128" customWidth="1"/>
    <col min="15623" max="15623" width="12.28515625" style="128" customWidth="1"/>
    <col min="15624" max="15624" width="14.42578125" style="128" customWidth="1"/>
    <col min="15625" max="15872" width="11.42578125" style="128"/>
    <col min="15873" max="15873" width="13.140625" style="128" customWidth="1"/>
    <col min="15874" max="15874" width="38" style="128" customWidth="1"/>
    <col min="15875" max="15875" width="11.42578125" style="128"/>
    <col min="15876" max="15876" width="15" style="128" customWidth="1"/>
    <col min="15877" max="15877" width="12.5703125" style="128" customWidth="1"/>
    <col min="15878" max="15878" width="12.42578125" style="128" customWidth="1"/>
    <col min="15879" max="15879" width="12.28515625" style="128" customWidth="1"/>
    <col min="15880" max="15880" width="14.42578125" style="128" customWidth="1"/>
    <col min="15881" max="16128" width="11.42578125" style="128"/>
    <col min="16129" max="16129" width="13.140625" style="128" customWidth="1"/>
    <col min="16130" max="16130" width="38" style="128" customWidth="1"/>
    <col min="16131" max="16131" width="11.42578125" style="128"/>
    <col min="16132" max="16132" width="15" style="128" customWidth="1"/>
    <col min="16133" max="16133" width="12.5703125" style="128" customWidth="1"/>
    <col min="16134" max="16134" width="12.42578125" style="128" customWidth="1"/>
    <col min="16135" max="16135" width="12.28515625" style="128" customWidth="1"/>
    <col min="16136" max="16136" width="14.42578125" style="128" customWidth="1"/>
    <col min="16137" max="16384" width="11.42578125" style="128"/>
  </cols>
  <sheetData>
    <row r="1" spans="1:14">
      <c r="B1" s="1064" t="s">
        <v>372</v>
      </c>
      <c r="C1" s="1064"/>
      <c r="D1" s="1064"/>
      <c r="E1" s="1064"/>
      <c r="F1" s="1064"/>
      <c r="G1" s="1064"/>
      <c r="H1" s="127"/>
      <c r="I1" s="127"/>
      <c r="J1" s="127"/>
      <c r="K1" s="127"/>
      <c r="L1" s="127"/>
      <c r="M1" s="127"/>
      <c r="N1" s="127"/>
    </row>
    <row r="2" spans="1:14">
      <c r="A2" s="129"/>
      <c r="B2" s="1064"/>
      <c r="C2" s="1064"/>
      <c r="D2" s="1064"/>
      <c r="E2" s="1064"/>
      <c r="F2" s="1064"/>
      <c r="G2" s="1064"/>
      <c r="H2" s="127"/>
    </row>
    <row r="3" spans="1:14" ht="19.5">
      <c r="A3" s="1071" t="s">
        <v>383</v>
      </c>
      <c r="B3" s="1071"/>
      <c r="C3" s="1071"/>
      <c r="D3" s="1071"/>
      <c r="E3" s="1071"/>
      <c r="F3" s="1071"/>
      <c r="G3" s="1071"/>
      <c r="H3" s="1071"/>
    </row>
    <row r="4" spans="1:14">
      <c r="A4" s="1065" t="s">
        <v>569</v>
      </c>
      <c r="B4" s="1065"/>
      <c r="C4" s="1065"/>
      <c r="D4" s="1065"/>
      <c r="E4" s="1065"/>
      <c r="F4" s="1065"/>
      <c r="G4" s="1065"/>
      <c r="H4" s="1065"/>
    </row>
    <row r="5" spans="1:14">
      <c r="A5" s="1066" t="s">
        <v>571</v>
      </c>
      <c r="B5" s="1066"/>
      <c r="C5" s="1066"/>
      <c r="D5" s="1066"/>
      <c r="E5" s="1066"/>
      <c r="F5" s="1066"/>
      <c r="G5" s="1066"/>
      <c r="H5" s="1066"/>
    </row>
    <row r="6" spans="1:14">
      <c r="A6" s="1067" t="s">
        <v>731</v>
      </c>
      <c r="B6" s="1067"/>
      <c r="C6" s="1067"/>
      <c r="D6" s="1067"/>
      <c r="E6" s="1067"/>
      <c r="F6" s="1067"/>
      <c r="G6" s="1067"/>
      <c r="H6" s="1067"/>
    </row>
    <row r="7" spans="1:14">
      <c r="A7" s="1068" t="s">
        <v>0</v>
      </c>
      <c r="B7" s="1068"/>
      <c r="C7" s="1068"/>
      <c r="D7" s="1068"/>
      <c r="E7" s="1068"/>
      <c r="F7" s="1068"/>
      <c r="G7" s="1068"/>
      <c r="H7" s="1068"/>
      <c r="I7" s="58"/>
      <c r="J7" s="58"/>
      <c r="K7" s="58"/>
      <c r="L7" s="58"/>
      <c r="M7" s="58"/>
      <c r="N7" s="58"/>
    </row>
    <row r="8" spans="1:14">
      <c r="A8" s="1069" t="s">
        <v>218</v>
      </c>
      <c r="B8" s="1070"/>
      <c r="C8" s="1022"/>
      <c r="D8" s="1022"/>
      <c r="E8" s="1022"/>
      <c r="F8" s="1022"/>
      <c r="G8" s="1022"/>
      <c r="H8" s="1023"/>
    </row>
    <row r="9" spans="1:14" ht="25.5">
      <c r="A9" s="1062" t="s">
        <v>219</v>
      </c>
      <c r="B9" s="1063" t="s">
        <v>1</v>
      </c>
      <c r="C9" s="130" t="s">
        <v>220</v>
      </c>
      <c r="D9" s="131" t="s">
        <v>221</v>
      </c>
      <c r="E9" s="132" t="s">
        <v>195</v>
      </c>
      <c r="F9" s="132" t="s">
        <v>196</v>
      </c>
      <c r="G9" s="132" t="s">
        <v>222</v>
      </c>
      <c r="H9" s="132" t="s">
        <v>223</v>
      </c>
      <c r="J9" s="588"/>
    </row>
    <row r="10" spans="1:14">
      <c r="A10" s="1062"/>
      <c r="B10" s="1063"/>
      <c r="C10" s="133" t="s">
        <v>224</v>
      </c>
      <c r="D10" s="134" t="s">
        <v>225</v>
      </c>
      <c r="E10" s="134" t="s">
        <v>226</v>
      </c>
      <c r="F10" s="135">
        <v>4</v>
      </c>
      <c r="G10" s="135">
        <v>5</v>
      </c>
      <c r="H10" s="134" t="s">
        <v>227</v>
      </c>
    </row>
    <row r="11" spans="1:14">
      <c r="A11" s="136">
        <v>1000</v>
      </c>
      <c r="B11" s="12" t="s">
        <v>91</v>
      </c>
      <c r="C11" s="15"/>
      <c r="D11" s="15"/>
      <c r="E11" s="15"/>
      <c r="F11" s="15"/>
      <c r="G11" s="15"/>
      <c r="H11" s="15"/>
    </row>
    <row r="12" spans="1:14" ht="27">
      <c r="A12" s="137">
        <v>1100</v>
      </c>
      <c r="B12" s="48" t="s">
        <v>228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</row>
    <row r="13" spans="1:14" ht="27">
      <c r="A13" s="137">
        <v>1200</v>
      </c>
      <c r="B13" s="138" t="s">
        <v>229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</row>
    <row r="14" spans="1:14">
      <c r="A14" s="137">
        <v>1300</v>
      </c>
      <c r="B14" s="15" t="s">
        <v>230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</row>
    <row r="15" spans="1:14">
      <c r="A15" s="137">
        <v>1400</v>
      </c>
      <c r="B15" s="15" t="s">
        <v>231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</row>
    <row r="16" spans="1:14">
      <c r="A16" s="137">
        <v>1500</v>
      </c>
      <c r="B16" s="15" t="s">
        <v>232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</row>
    <row r="17" spans="1:8">
      <c r="A17" s="137">
        <v>1600</v>
      </c>
      <c r="B17" s="15" t="s">
        <v>233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</row>
    <row r="18" spans="1:8">
      <c r="A18" s="137">
        <v>1700</v>
      </c>
      <c r="B18" s="15" t="s">
        <v>234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</row>
    <row r="19" spans="1:8">
      <c r="A19" s="139"/>
      <c r="B19" s="140" t="s">
        <v>235</v>
      </c>
      <c r="C19" s="141">
        <v>0</v>
      </c>
      <c r="D19" s="141">
        <v>0</v>
      </c>
      <c r="E19" s="141">
        <v>0</v>
      </c>
      <c r="F19" s="141">
        <v>0</v>
      </c>
      <c r="G19" s="141">
        <v>0</v>
      </c>
      <c r="H19" s="141">
        <v>0</v>
      </c>
    </row>
    <row r="20" spans="1:8">
      <c r="A20" s="136">
        <v>2000</v>
      </c>
      <c r="B20" s="12" t="s">
        <v>92</v>
      </c>
      <c r="C20" s="15"/>
      <c r="D20" s="15"/>
      <c r="E20" s="15"/>
      <c r="F20" s="15"/>
      <c r="G20" s="15"/>
      <c r="H20" s="15"/>
    </row>
    <row r="21" spans="1:8" ht="27">
      <c r="A21" s="142">
        <v>2100</v>
      </c>
      <c r="B21" s="138" t="s">
        <v>236</v>
      </c>
      <c r="C21" s="15">
        <v>0</v>
      </c>
      <c r="D21" s="15">
        <v>0</v>
      </c>
      <c r="E21" s="15">
        <f>+C21+D21</f>
        <v>0</v>
      </c>
      <c r="F21" s="15">
        <v>0</v>
      </c>
      <c r="G21" s="15">
        <v>0</v>
      </c>
      <c r="H21" s="15">
        <f>+E21-F21</f>
        <v>0</v>
      </c>
    </row>
    <row r="22" spans="1:8">
      <c r="A22" s="142">
        <v>2200</v>
      </c>
      <c r="B22" s="15" t="s">
        <v>237</v>
      </c>
      <c r="C22" s="15">
        <v>0</v>
      </c>
      <c r="D22" s="15">
        <v>0</v>
      </c>
      <c r="E22" s="15">
        <f>+C22+D22</f>
        <v>0</v>
      </c>
      <c r="F22" s="15">
        <v>0</v>
      </c>
      <c r="G22" s="15">
        <v>0</v>
      </c>
      <c r="H22" s="15">
        <f>+E22-F22</f>
        <v>0</v>
      </c>
    </row>
    <row r="23" spans="1:8" ht="27">
      <c r="A23" s="142">
        <v>2300</v>
      </c>
      <c r="B23" s="138" t="s">
        <v>238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</row>
    <row r="24" spans="1:8" ht="27">
      <c r="A24" s="142">
        <v>2400</v>
      </c>
      <c r="B24" s="138" t="s">
        <v>239</v>
      </c>
      <c r="C24" s="15">
        <f>+'[1]AVANCE P'!D26</f>
        <v>0</v>
      </c>
      <c r="D24" s="15">
        <v>0</v>
      </c>
      <c r="E24" s="15">
        <f>+C24+D24</f>
        <v>0</v>
      </c>
      <c r="F24" s="15">
        <v>0</v>
      </c>
      <c r="G24" s="15">
        <v>0</v>
      </c>
      <c r="H24" s="15">
        <f>+E24-F24</f>
        <v>0</v>
      </c>
    </row>
    <row r="25" spans="1:8" ht="27">
      <c r="A25" s="142">
        <v>2500</v>
      </c>
      <c r="B25" s="138" t="s">
        <v>240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</row>
    <row r="26" spans="1:8">
      <c r="A26" s="142">
        <v>2600</v>
      </c>
      <c r="B26" s="15" t="s">
        <v>241</v>
      </c>
      <c r="C26" s="15">
        <v>0</v>
      </c>
      <c r="D26" s="15">
        <v>0</v>
      </c>
      <c r="E26" s="15">
        <f>+C26+D26</f>
        <v>0</v>
      </c>
      <c r="F26" s="15">
        <v>0</v>
      </c>
      <c r="G26" s="15">
        <v>0</v>
      </c>
      <c r="H26" s="15">
        <f>+E26-F26</f>
        <v>0</v>
      </c>
    </row>
    <row r="27" spans="1:8" ht="27">
      <c r="A27" s="142">
        <v>2700</v>
      </c>
      <c r="B27" s="138" t="s">
        <v>242</v>
      </c>
      <c r="C27" s="15">
        <v>0</v>
      </c>
      <c r="D27" s="15">
        <v>0</v>
      </c>
      <c r="E27" s="15">
        <f>+C27+D27</f>
        <v>0</v>
      </c>
      <c r="F27" s="15">
        <v>0</v>
      </c>
      <c r="G27" s="15">
        <v>0</v>
      </c>
      <c r="H27" s="15">
        <f>+E27-F27</f>
        <v>0</v>
      </c>
    </row>
    <row r="28" spans="1:8">
      <c r="A28" s="142">
        <v>2800</v>
      </c>
      <c r="B28" s="15" t="s">
        <v>243</v>
      </c>
      <c r="C28" s="143">
        <v>0</v>
      </c>
      <c r="D28" s="143">
        <v>0</v>
      </c>
      <c r="E28" s="143">
        <v>0</v>
      </c>
      <c r="F28" s="143">
        <v>0</v>
      </c>
      <c r="G28" s="143">
        <v>0</v>
      </c>
      <c r="H28" s="143">
        <v>0</v>
      </c>
    </row>
    <row r="29" spans="1:8" ht="27">
      <c r="A29" s="142">
        <v>2900</v>
      </c>
      <c r="B29" s="138" t="s">
        <v>244</v>
      </c>
      <c r="C29" s="15">
        <v>0</v>
      </c>
      <c r="D29" s="15">
        <v>0</v>
      </c>
      <c r="E29" s="15">
        <f>+C29+D29</f>
        <v>0</v>
      </c>
      <c r="F29" s="15">
        <v>0</v>
      </c>
      <c r="G29" s="15">
        <v>0</v>
      </c>
      <c r="H29" s="15">
        <f>+E29-F29</f>
        <v>0</v>
      </c>
    </row>
    <row r="30" spans="1:8">
      <c r="A30" s="139"/>
      <c r="B30" s="140" t="s">
        <v>245</v>
      </c>
      <c r="C30" s="141">
        <f t="shared" ref="C30:H30" si="0">SUM(C21:C29)</f>
        <v>0</v>
      </c>
      <c r="D30" s="141">
        <f t="shared" si="0"/>
        <v>0</v>
      </c>
      <c r="E30" s="141">
        <f t="shared" si="0"/>
        <v>0</v>
      </c>
      <c r="F30" s="141">
        <f t="shared" si="0"/>
        <v>0</v>
      </c>
      <c r="G30" s="141">
        <f t="shared" si="0"/>
        <v>0</v>
      </c>
      <c r="H30" s="141">
        <f t="shared" si="0"/>
        <v>0</v>
      </c>
    </row>
    <row r="31" spans="1:8">
      <c r="A31" s="136">
        <v>3000</v>
      </c>
      <c r="B31" s="12" t="s">
        <v>93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</row>
    <row r="32" spans="1:8">
      <c r="A32" s="142">
        <v>3100</v>
      </c>
      <c r="B32" s="15" t="s">
        <v>246</v>
      </c>
      <c r="C32" s="15">
        <v>0</v>
      </c>
      <c r="D32" s="15">
        <v>0</v>
      </c>
      <c r="E32" s="15">
        <f t="shared" ref="E32:E40" si="1">+C32+D32</f>
        <v>0</v>
      </c>
      <c r="F32" s="15">
        <v>0</v>
      </c>
      <c r="G32" s="15">
        <v>0</v>
      </c>
      <c r="H32" s="15">
        <f t="shared" ref="H32:H40" si="2">+E32-F32</f>
        <v>0</v>
      </c>
    </row>
    <row r="33" spans="1:8">
      <c r="A33" s="142">
        <v>3200</v>
      </c>
      <c r="B33" s="15" t="s">
        <v>247</v>
      </c>
      <c r="C33" s="15">
        <v>0</v>
      </c>
      <c r="D33" s="15">
        <v>0</v>
      </c>
      <c r="E33" s="15">
        <f t="shared" si="1"/>
        <v>0</v>
      </c>
      <c r="F33" s="15">
        <v>0</v>
      </c>
      <c r="G33" s="15">
        <v>0</v>
      </c>
      <c r="H33" s="15">
        <f t="shared" si="2"/>
        <v>0</v>
      </c>
    </row>
    <row r="34" spans="1:8" ht="27">
      <c r="A34" s="142">
        <v>3300</v>
      </c>
      <c r="B34" s="138" t="s">
        <v>248</v>
      </c>
      <c r="C34" s="15">
        <v>221566</v>
      </c>
      <c r="D34" s="15">
        <v>0</v>
      </c>
      <c r="E34" s="15">
        <f>+C34+D34</f>
        <v>221566</v>
      </c>
      <c r="F34" s="15">
        <f>+EGRESOS!I16</f>
        <v>221566</v>
      </c>
      <c r="G34" s="15">
        <f>+EGRESOS!I16</f>
        <v>221566</v>
      </c>
      <c r="H34" s="15">
        <f>+E34-F34</f>
        <v>0</v>
      </c>
    </row>
    <row r="35" spans="1:8">
      <c r="A35" s="142">
        <v>3400</v>
      </c>
      <c r="B35" s="15" t="s">
        <v>249</v>
      </c>
      <c r="C35" s="15">
        <v>0</v>
      </c>
      <c r="D35" s="15">
        <v>0</v>
      </c>
      <c r="E35" s="15">
        <f t="shared" si="1"/>
        <v>0</v>
      </c>
      <c r="F35" s="15">
        <v>0</v>
      </c>
      <c r="G35" s="15">
        <v>0</v>
      </c>
      <c r="H35" s="15">
        <f t="shared" si="2"/>
        <v>0</v>
      </c>
    </row>
    <row r="36" spans="1:8" ht="27">
      <c r="A36" s="142">
        <v>3500</v>
      </c>
      <c r="B36" s="138" t="s">
        <v>250</v>
      </c>
      <c r="C36" s="15">
        <v>0</v>
      </c>
      <c r="D36" s="15">
        <v>0</v>
      </c>
      <c r="E36" s="15">
        <f>+C36+D36</f>
        <v>0</v>
      </c>
      <c r="F36" s="15">
        <v>0</v>
      </c>
      <c r="G36" s="15">
        <v>0</v>
      </c>
      <c r="H36" s="15">
        <f>+E36-F36</f>
        <v>0</v>
      </c>
    </row>
    <row r="37" spans="1:8">
      <c r="A37" s="142">
        <v>3600</v>
      </c>
      <c r="B37" s="138" t="s">
        <v>251</v>
      </c>
      <c r="C37" s="143">
        <v>0</v>
      </c>
      <c r="D37" s="143">
        <v>0</v>
      </c>
      <c r="E37" s="143">
        <v>0</v>
      </c>
      <c r="F37" s="143">
        <v>0</v>
      </c>
      <c r="G37" s="143">
        <v>0</v>
      </c>
      <c r="H37" s="143">
        <v>0</v>
      </c>
    </row>
    <row r="38" spans="1:8">
      <c r="A38" s="142">
        <v>3700</v>
      </c>
      <c r="B38" s="15" t="s">
        <v>252</v>
      </c>
      <c r="C38" s="15"/>
      <c r="D38" s="15"/>
      <c r="E38" s="15">
        <f t="shared" si="1"/>
        <v>0</v>
      </c>
      <c r="F38" s="15"/>
      <c r="G38" s="15">
        <v>0</v>
      </c>
      <c r="H38" s="15">
        <f t="shared" si="2"/>
        <v>0</v>
      </c>
    </row>
    <row r="39" spans="1:8">
      <c r="A39" s="142">
        <v>3800</v>
      </c>
      <c r="B39" s="15" t="s">
        <v>253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</row>
    <row r="40" spans="1:8">
      <c r="A40" s="142">
        <v>3900</v>
      </c>
      <c r="B40" s="15" t="s">
        <v>254</v>
      </c>
      <c r="C40" s="15"/>
      <c r="D40" s="15">
        <v>0</v>
      </c>
      <c r="E40" s="15">
        <f t="shared" si="1"/>
        <v>0</v>
      </c>
      <c r="F40" s="15"/>
      <c r="G40" s="15">
        <v>0</v>
      </c>
      <c r="H40" s="15">
        <f t="shared" si="2"/>
        <v>0</v>
      </c>
    </row>
    <row r="41" spans="1:8">
      <c r="A41" s="139"/>
      <c r="B41" s="140" t="s">
        <v>255</v>
      </c>
      <c r="C41" s="141">
        <f t="shared" ref="C41:H41" si="3">SUM(C31:C40)</f>
        <v>221566</v>
      </c>
      <c r="D41" s="141">
        <f t="shared" si="3"/>
        <v>0</v>
      </c>
      <c r="E41" s="141">
        <f t="shared" si="3"/>
        <v>221566</v>
      </c>
      <c r="F41" s="141">
        <f t="shared" si="3"/>
        <v>221566</v>
      </c>
      <c r="G41" s="141">
        <f t="shared" si="3"/>
        <v>221566</v>
      </c>
      <c r="H41" s="141">
        <f t="shared" si="3"/>
        <v>0</v>
      </c>
    </row>
    <row r="42" spans="1:8" ht="27">
      <c r="A42" s="136">
        <v>4000</v>
      </c>
      <c r="B42" s="144" t="s">
        <v>94</v>
      </c>
      <c r="C42" s="12">
        <v>0</v>
      </c>
      <c r="D42" s="12">
        <v>0</v>
      </c>
      <c r="E42" s="12">
        <v>0</v>
      </c>
      <c r="F42" s="12">
        <v>0</v>
      </c>
      <c r="G42" s="12">
        <v>0</v>
      </c>
      <c r="H42" s="12">
        <v>0</v>
      </c>
    </row>
    <row r="43" spans="1:8" ht="27">
      <c r="A43" s="142">
        <v>4100</v>
      </c>
      <c r="B43" s="48" t="s">
        <v>95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</row>
    <row r="44" spans="1:8">
      <c r="A44" s="142">
        <v>4200</v>
      </c>
      <c r="B44" s="145" t="s">
        <v>96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</row>
    <row r="45" spans="1:8">
      <c r="A45" s="142">
        <v>4300</v>
      </c>
      <c r="B45" s="145" t="s">
        <v>97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</row>
    <row r="46" spans="1:8">
      <c r="A46" s="142">
        <v>4400</v>
      </c>
      <c r="B46" s="145" t="s">
        <v>98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</row>
    <row r="47" spans="1:8">
      <c r="A47" s="142">
        <v>4500</v>
      </c>
      <c r="B47" s="145" t="s">
        <v>99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</row>
    <row r="48" spans="1:8" ht="27">
      <c r="A48" s="142">
        <v>4600</v>
      </c>
      <c r="B48" s="48" t="s">
        <v>256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</row>
    <row r="49" spans="1:8">
      <c r="A49" s="142">
        <v>4700</v>
      </c>
      <c r="B49" s="145" t="s">
        <v>101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</row>
    <row r="50" spans="1:8">
      <c r="A50" s="142">
        <v>4800</v>
      </c>
      <c r="B50" s="145" t="s">
        <v>102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</row>
    <row r="51" spans="1:8">
      <c r="A51" s="142">
        <v>4900</v>
      </c>
      <c r="B51" s="145" t="s">
        <v>103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</row>
    <row r="52" spans="1:8">
      <c r="A52" s="139"/>
      <c r="B52" s="140" t="s">
        <v>257</v>
      </c>
      <c r="C52" s="141">
        <f t="shared" ref="C52:H52" si="4">SUM(C42:C51)</f>
        <v>0</v>
      </c>
      <c r="D52" s="141">
        <f t="shared" si="4"/>
        <v>0</v>
      </c>
      <c r="E52" s="141">
        <f t="shared" si="4"/>
        <v>0</v>
      </c>
      <c r="F52" s="141">
        <f t="shared" si="4"/>
        <v>0</v>
      </c>
      <c r="G52" s="141">
        <v>0</v>
      </c>
      <c r="H52" s="141">
        <f t="shared" si="4"/>
        <v>0</v>
      </c>
    </row>
    <row r="53" spans="1:8">
      <c r="A53" s="136">
        <v>5000</v>
      </c>
      <c r="B53" s="12" t="s">
        <v>258</v>
      </c>
      <c r="C53" s="12">
        <v>0</v>
      </c>
      <c r="D53" s="12">
        <v>0</v>
      </c>
      <c r="E53" s="12">
        <v>0</v>
      </c>
      <c r="F53" s="12">
        <v>0</v>
      </c>
      <c r="G53" s="12">
        <v>0</v>
      </c>
      <c r="H53" s="12">
        <v>0</v>
      </c>
    </row>
    <row r="54" spans="1:8">
      <c r="A54" s="137">
        <v>5100</v>
      </c>
      <c r="B54" s="145" t="s">
        <v>259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</row>
    <row r="55" spans="1:8">
      <c r="A55" s="137">
        <v>5200</v>
      </c>
      <c r="B55" s="145" t="s">
        <v>260</v>
      </c>
      <c r="C55" s="12">
        <v>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</row>
    <row r="56" spans="1:8">
      <c r="A56" s="137">
        <v>5300</v>
      </c>
      <c r="B56" s="145" t="s">
        <v>261</v>
      </c>
      <c r="C56" s="12">
        <v>0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</row>
    <row r="57" spans="1:8">
      <c r="A57" s="142">
        <v>5400</v>
      </c>
      <c r="B57" s="15" t="s">
        <v>262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</row>
    <row r="58" spans="1:8">
      <c r="A58" s="142">
        <v>5500</v>
      </c>
      <c r="B58" s="145" t="s">
        <v>263</v>
      </c>
      <c r="C58" s="12">
        <v>0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</row>
    <row r="59" spans="1:8">
      <c r="A59" s="142">
        <v>5600</v>
      </c>
      <c r="B59" s="145" t="s">
        <v>264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</row>
    <row r="60" spans="1:8">
      <c r="A60" s="142">
        <v>5700</v>
      </c>
      <c r="B60" s="145" t="s">
        <v>265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</row>
    <row r="61" spans="1:8">
      <c r="A61" s="142">
        <v>5800</v>
      </c>
      <c r="B61" s="145" t="s">
        <v>266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</row>
    <row r="62" spans="1:8">
      <c r="A62" s="142">
        <v>5900</v>
      </c>
      <c r="B62" s="145" t="s">
        <v>33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</row>
    <row r="63" spans="1:8">
      <c r="A63" s="139"/>
      <c r="B63" s="140" t="s">
        <v>267</v>
      </c>
      <c r="C63" s="141">
        <f t="shared" ref="C63:H63" si="5">SUM(C53:C62)</f>
        <v>0</v>
      </c>
      <c r="D63" s="141">
        <f t="shared" si="5"/>
        <v>0</v>
      </c>
      <c r="E63" s="141">
        <v>0</v>
      </c>
      <c r="F63" s="141">
        <v>0</v>
      </c>
      <c r="G63" s="141">
        <f t="shared" si="5"/>
        <v>0</v>
      </c>
      <c r="H63" s="141">
        <f t="shared" si="5"/>
        <v>0</v>
      </c>
    </row>
    <row r="64" spans="1:8">
      <c r="A64" s="136">
        <v>6000</v>
      </c>
      <c r="B64" s="146" t="s">
        <v>118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/>
    </row>
    <row r="65" spans="1:8">
      <c r="A65" s="142">
        <v>6100</v>
      </c>
      <c r="B65" s="145" t="s">
        <v>268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/>
    </row>
    <row r="66" spans="1:8">
      <c r="A66" s="142">
        <v>6200</v>
      </c>
      <c r="B66" s="145" t="s">
        <v>269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/>
    </row>
    <row r="67" spans="1:8">
      <c r="A67" s="142">
        <v>6300</v>
      </c>
      <c r="B67" s="145" t="s">
        <v>270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/>
    </row>
    <row r="68" spans="1:8">
      <c r="A68" s="139"/>
      <c r="B68" s="140" t="s">
        <v>271</v>
      </c>
      <c r="C68" s="141">
        <f t="shared" ref="C68:H68" si="6">SUM(C64:C67)</f>
        <v>0</v>
      </c>
      <c r="D68" s="141">
        <v>0</v>
      </c>
      <c r="E68" s="141">
        <v>0</v>
      </c>
      <c r="F68" s="141">
        <v>0</v>
      </c>
      <c r="G68" s="141">
        <f t="shared" si="6"/>
        <v>0</v>
      </c>
      <c r="H68" s="141">
        <f t="shared" si="6"/>
        <v>0</v>
      </c>
    </row>
    <row r="69" spans="1:8">
      <c r="A69" s="136">
        <v>7000</v>
      </c>
      <c r="B69" s="146" t="s">
        <v>272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</row>
    <row r="70" spans="1:8" ht="27">
      <c r="A70" s="142">
        <v>7100</v>
      </c>
      <c r="B70" s="48" t="s">
        <v>273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</row>
    <row r="71" spans="1:8">
      <c r="A71" s="142">
        <v>7200</v>
      </c>
      <c r="B71" s="145" t="s">
        <v>274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</row>
    <row r="72" spans="1:8">
      <c r="A72" s="142">
        <v>7300</v>
      </c>
      <c r="B72" s="145" t="s">
        <v>275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</row>
    <row r="73" spans="1:8">
      <c r="A73" s="142">
        <v>7400</v>
      </c>
      <c r="B73" s="145" t="s">
        <v>276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</row>
    <row r="74" spans="1:8" ht="27">
      <c r="A74" s="142">
        <v>7500</v>
      </c>
      <c r="B74" s="48" t="s">
        <v>277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</row>
    <row r="75" spans="1:8">
      <c r="A75" s="142">
        <v>7600</v>
      </c>
      <c r="B75" s="145" t="s">
        <v>278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</row>
    <row r="76" spans="1:8" ht="27">
      <c r="A76" s="142">
        <v>7900</v>
      </c>
      <c r="B76" s="48" t="s">
        <v>279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</row>
    <row r="77" spans="1:8">
      <c r="A77" s="139"/>
      <c r="B77" s="140" t="s">
        <v>280</v>
      </c>
      <c r="C77" s="141">
        <f t="shared" ref="C77:H77" si="7">SUM(C69:C76)</f>
        <v>0</v>
      </c>
      <c r="D77" s="141">
        <f t="shared" si="7"/>
        <v>0</v>
      </c>
      <c r="E77" s="141">
        <f t="shared" si="7"/>
        <v>0</v>
      </c>
      <c r="F77" s="141">
        <f t="shared" si="7"/>
        <v>0</v>
      </c>
      <c r="G77" s="141">
        <f t="shared" si="7"/>
        <v>0</v>
      </c>
      <c r="H77" s="141">
        <f t="shared" si="7"/>
        <v>0</v>
      </c>
    </row>
    <row r="78" spans="1:8">
      <c r="A78" s="136">
        <v>8000</v>
      </c>
      <c r="B78" s="146" t="s">
        <v>104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</row>
    <row r="79" spans="1:8">
      <c r="A79" s="142">
        <v>8100</v>
      </c>
      <c r="B79" s="145" t="s">
        <v>105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</row>
    <row r="80" spans="1:8">
      <c r="A80" s="142">
        <v>8300</v>
      </c>
      <c r="B80" s="145" t="s">
        <v>48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</row>
    <row r="81" spans="1:9">
      <c r="A81" s="142">
        <v>8500</v>
      </c>
      <c r="B81" s="145" t="s">
        <v>106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</row>
    <row r="82" spans="1:9">
      <c r="A82" s="139"/>
      <c r="B82" s="140" t="s">
        <v>281</v>
      </c>
      <c r="C82" s="141">
        <v>0</v>
      </c>
      <c r="D82" s="141">
        <f>SUM(D78:D81)</f>
        <v>0</v>
      </c>
      <c r="E82" s="141">
        <f>SUM(E78:E81)</f>
        <v>0</v>
      </c>
      <c r="F82" s="141">
        <v>0</v>
      </c>
      <c r="G82" s="141">
        <v>0</v>
      </c>
      <c r="H82" s="141">
        <v>0</v>
      </c>
    </row>
    <row r="83" spans="1:9">
      <c r="A83" s="136">
        <v>9000</v>
      </c>
      <c r="B83" s="146" t="s">
        <v>282</v>
      </c>
      <c r="C83" s="12"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</row>
    <row r="84" spans="1:9">
      <c r="A84" s="142">
        <v>9100</v>
      </c>
      <c r="B84" s="145" t="s">
        <v>283</v>
      </c>
      <c r="C84" s="12">
        <v>0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</row>
    <row r="85" spans="1:9">
      <c r="A85" s="142">
        <v>9200</v>
      </c>
      <c r="B85" s="145" t="s">
        <v>108</v>
      </c>
      <c r="C85" s="12">
        <v>0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</row>
    <row r="86" spans="1:9">
      <c r="A86" s="142">
        <v>9300</v>
      </c>
      <c r="B86" s="145" t="s">
        <v>109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</row>
    <row r="87" spans="1:9">
      <c r="A87" s="142">
        <v>9400</v>
      </c>
      <c r="B87" s="145" t="s">
        <v>110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</row>
    <row r="88" spans="1:9">
      <c r="A88" s="142">
        <v>9500</v>
      </c>
      <c r="B88" s="145" t="s">
        <v>111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</row>
    <row r="89" spans="1:9">
      <c r="A89" s="142">
        <v>9600</v>
      </c>
      <c r="B89" s="145" t="s">
        <v>112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</row>
    <row r="90" spans="1:9" ht="27">
      <c r="A90" s="142">
        <v>9900</v>
      </c>
      <c r="B90" s="48" t="s">
        <v>284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</row>
    <row r="91" spans="1:9">
      <c r="A91" s="139"/>
      <c r="B91" s="140" t="s">
        <v>285</v>
      </c>
      <c r="C91" s="141">
        <f t="shared" ref="C91:H91" si="8">SUM(C83:C90)</f>
        <v>0</v>
      </c>
      <c r="D91" s="141">
        <f t="shared" si="8"/>
        <v>0</v>
      </c>
      <c r="E91" s="141">
        <f t="shared" si="8"/>
        <v>0</v>
      </c>
      <c r="F91" s="141">
        <f t="shared" si="8"/>
        <v>0</v>
      </c>
      <c r="G91" s="141">
        <f t="shared" si="8"/>
        <v>0</v>
      </c>
      <c r="H91" s="141">
        <f t="shared" si="8"/>
        <v>0</v>
      </c>
    </row>
    <row r="92" spans="1:9">
      <c r="A92" s="142"/>
      <c r="B92" s="15"/>
      <c r="C92" s="15"/>
      <c r="D92" s="15"/>
      <c r="E92" s="15"/>
      <c r="F92" s="15"/>
      <c r="G92" s="15"/>
      <c r="H92" s="15"/>
    </row>
    <row r="93" spans="1:9">
      <c r="A93" s="147"/>
      <c r="B93" s="141" t="s">
        <v>286</v>
      </c>
      <c r="C93" s="141">
        <f t="shared" ref="C93:H93" si="9">+C19+C30+C41+C52+C63+C68+C77+C82+C91</f>
        <v>221566</v>
      </c>
      <c r="D93" s="141">
        <f t="shared" si="9"/>
        <v>0</v>
      </c>
      <c r="E93" s="141">
        <f t="shared" si="9"/>
        <v>221566</v>
      </c>
      <c r="F93" s="141">
        <f t="shared" si="9"/>
        <v>221566</v>
      </c>
      <c r="G93" s="141">
        <f t="shared" si="9"/>
        <v>221566</v>
      </c>
      <c r="H93" s="141">
        <f t="shared" si="9"/>
        <v>0</v>
      </c>
    </row>
    <row r="94" spans="1:9">
      <c r="A94" s="142"/>
      <c r="B94" s="15"/>
      <c r="C94" s="15"/>
      <c r="D94" s="15"/>
      <c r="E94" s="15"/>
      <c r="F94" s="15"/>
      <c r="G94" s="15"/>
      <c r="H94" s="15"/>
    </row>
    <row r="95" spans="1:9">
      <c r="A95" s="142"/>
      <c r="B95" s="15"/>
      <c r="C95" s="15"/>
      <c r="D95" s="15"/>
      <c r="E95" s="15"/>
      <c r="F95" s="15"/>
      <c r="G95" s="15"/>
      <c r="H95" s="15"/>
    </row>
    <row r="96" spans="1:9">
      <c r="A96" s="148"/>
      <c r="B96" s="149" t="s">
        <v>559</v>
      </c>
      <c r="C96" s="150" t="s">
        <v>560</v>
      </c>
      <c r="D96" s="150"/>
      <c r="E96" s="151"/>
      <c r="F96" s="149" t="s">
        <v>560</v>
      </c>
      <c r="G96" s="151"/>
      <c r="H96" s="151"/>
      <c r="I96" s="42"/>
    </row>
    <row r="97" spans="1:10">
      <c r="A97" s="152"/>
      <c r="B97" s="153" t="s">
        <v>671</v>
      </c>
      <c r="C97" s="154" t="s">
        <v>550</v>
      </c>
      <c r="D97" s="154"/>
      <c r="E97" s="151"/>
      <c r="F97" s="153" t="s">
        <v>606</v>
      </c>
      <c r="G97" s="151"/>
      <c r="H97" s="151"/>
      <c r="I97" s="42"/>
    </row>
    <row r="98" spans="1:10">
      <c r="A98" s="152"/>
      <c r="B98" s="155"/>
      <c r="C98" s="154"/>
      <c r="D98" s="156"/>
      <c r="E98" s="151"/>
      <c r="F98" s="153"/>
      <c r="G98" s="151"/>
      <c r="H98" s="151"/>
      <c r="I98" s="42"/>
    </row>
    <row r="99" spans="1:10">
      <c r="A99" s="152"/>
      <c r="B99" s="155"/>
      <c r="C99" s="154"/>
      <c r="D99" s="156"/>
      <c r="E99" s="151"/>
      <c r="F99" s="153"/>
      <c r="G99" s="151"/>
      <c r="H99" s="151"/>
      <c r="I99" s="42"/>
    </row>
    <row r="100" spans="1:10">
      <c r="A100" s="152"/>
      <c r="B100" s="153"/>
      <c r="C100" s="154"/>
      <c r="D100" s="156"/>
      <c r="E100" s="151"/>
      <c r="F100" s="153"/>
      <c r="G100" s="151"/>
      <c r="H100" s="151"/>
      <c r="I100" s="42"/>
    </row>
    <row r="101" spans="1:10">
      <c r="A101" s="148"/>
      <c r="B101" s="149" t="s">
        <v>374</v>
      </c>
      <c r="C101" s="150" t="s">
        <v>684</v>
      </c>
      <c r="D101" s="150"/>
      <c r="E101" s="151"/>
      <c r="F101" s="149" t="s">
        <v>375</v>
      </c>
      <c r="G101" s="151"/>
      <c r="H101" s="151"/>
      <c r="I101" s="42"/>
    </row>
    <row r="102" spans="1:10">
      <c r="A102" s="152"/>
      <c r="B102" s="153"/>
      <c r="C102" s="154"/>
      <c r="D102" s="154"/>
      <c r="E102" s="151"/>
      <c r="F102" s="151"/>
      <c r="G102" s="151"/>
      <c r="H102" s="151"/>
      <c r="I102" s="42"/>
    </row>
    <row r="103" spans="1:10">
      <c r="A103" s="148"/>
      <c r="B103" s="153"/>
      <c r="C103" s="154"/>
      <c r="D103" s="157"/>
      <c r="E103" s="151"/>
      <c r="F103" s="151"/>
      <c r="G103" s="151"/>
      <c r="H103" s="151"/>
      <c r="I103" s="42"/>
    </row>
    <row r="104" spans="1:10">
      <c r="A104" s="158"/>
      <c r="B104" s="149" t="s">
        <v>561</v>
      </c>
      <c r="C104" s="149" t="s">
        <v>376</v>
      </c>
      <c r="D104" s="150"/>
      <c r="E104" s="151"/>
      <c r="F104" s="150"/>
      <c r="G104" s="151"/>
      <c r="H104" s="151"/>
      <c r="I104" s="42"/>
    </row>
    <row r="105" spans="1:10">
      <c r="A105" s="152"/>
      <c r="B105" s="153" t="s">
        <v>653</v>
      </c>
      <c r="C105" s="153" t="s">
        <v>633</v>
      </c>
      <c r="D105" s="153"/>
      <c r="E105" s="151"/>
      <c r="F105" s="154"/>
      <c r="G105" s="151"/>
      <c r="H105" s="151"/>
      <c r="I105" s="42"/>
      <c r="J105" s="429"/>
    </row>
    <row r="106" spans="1:10">
      <c r="A106" s="159"/>
      <c r="B106" s="153" t="s">
        <v>577</v>
      </c>
      <c r="C106" s="153" t="s">
        <v>627</v>
      </c>
      <c r="D106" s="157"/>
      <c r="E106" s="151"/>
      <c r="F106" s="154"/>
      <c r="G106" s="151"/>
      <c r="H106" s="151"/>
      <c r="I106" s="42"/>
    </row>
    <row r="107" spans="1:10">
      <c r="A107" s="159"/>
      <c r="B107" s="153"/>
      <c r="C107" s="153"/>
      <c r="D107" s="157"/>
      <c r="E107" s="151"/>
      <c r="F107" s="154"/>
      <c r="G107" s="151"/>
      <c r="H107" s="151"/>
      <c r="I107" s="42"/>
    </row>
    <row r="108" spans="1:10">
      <c r="A108" s="159"/>
      <c r="B108" s="153"/>
      <c r="C108" s="153"/>
      <c r="D108" s="157"/>
      <c r="E108" s="151"/>
      <c r="F108" s="154"/>
      <c r="G108" s="151"/>
      <c r="H108" s="151"/>
      <c r="I108" s="42"/>
    </row>
    <row r="109" spans="1:10">
      <c r="A109" s="159"/>
      <c r="B109" s="153"/>
      <c r="C109" s="153"/>
      <c r="D109" s="157"/>
      <c r="E109" s="151"/>
      <c r="F109" s="154"/>
      <c r="G109" s="151"/>
      <c r="H109" s="151"/>
      <c r="I109" s="42"/>
    </row>
    <row r="110" spans="1:10">
      <c r="A110" s="158"/>
      <c r="B110" s="149" t="s">
        <v>651</v>
      </c>
      <c r="C110" s="149" t="s">
        <v>545</v>
      </c>
      <c r="D110" s="150"/>
      <c r="E110" s="151"/>
      <c r="F110" s="150"/>
      <c r="G110" s="151"/>
      <c r="H110" s="151"/>
      <c r="I110" s="42"/>
    </row>
    <row r="111" spans="1:10">
      <c r="A111" s="152"/>
      <c r="B111" s="153"/>
      <c r="C111" s="154"/>
      <c r="D111" s="157"/>
      <c r="E111" s="143"/>
      <c r="F111" s="143"/>
      <c r="G111" s="143"/>
      <c r="H111" s="143"/>
    </row>
    <row r="112" spans="1:10">
      <c r="A112" s="160"/>
      <c r="B112" s="65"/>
      <c r="C112" s="62"/>
      <c r="D112" s="161"/>
    </row>
    <row r="113" spans="2:4">
      <c r="B113" s="162"/>
      <c r="D113" s="163"/>
    </row>
    <row r="114" spans="2:4">
      <c r="B114" s="62"/>
      <c r="D114" s="62"/>
    </row>
    <row r="115" spans="2:4">
      <c r="B115" s="65"/>
      <c r="D115" s="161"/>
    </row>
    <row r="116" spans="2:4">
      <c r="B116" s="65"/>
      <c r="D116" s="161"/>
    </row>
    <row r="117" spans="2:4">
      <c r="B117" s="65"/>
      <c r="D117" s="161"/>
    </row>
    <row r="118" spans="2:4">
      <c r="B118" s="162"/>
      <c r="D118" s="163"/>
    </row>
  </sheetData>
  <mergeCells count="9">
    <mergeCell ref="A9:A10"/>
    <mergeCell ref="B9:B10"/>
    <mergeCell ref="B1:G2"/>
    <mergeCell ref="A4:H4"/>
    <mergeCell ref="A5:H5"/>
    <mergeCell ref="A6:H6"/>
    <mergeCell ref="A7:H7"/>
    <mergeCell ref="A8:H8"/>
    <mergeCell ref="A3:H3"/>
  </mergeCells>
  <pageMargins left="0.7" right="0.7" top="0.75" bottom="0.75" header="0.3" footer="0.3"/>
  <pageSetup scale="68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52"/>
  <sheetViews>
    <sheetView workbookViewId="0">
      <selection activeCell="A8" sqref="A8:G8"/>
    </sheetView>
  </sheetViews>
  <sheetFormatPr baseColWidth="10" defaultRowHeight="16.5"/>
  <cols>
    <col min="1" max="1" width="37.5703125" style="165" customWidth="1"/>
    <col min="2" max="2" width="11.42578125" style="178"/>
    <col min="3" max="3" width="15" style="178" customWidth="1"/>
    <col min="4" max="4" width="12.5703125" style="178" customWidth="1"/>
    <col min="5" max="5" width="12.42578125" style="178" customWidth="1"/>
    <col min="6" max="6" width="12.28515625" style="178" customWidth="1"/>
    <col min="7" max="7" width="14.42578125" style="178" customWidth="1"/>
    <col min="8" max="256" width="11.42578125" style="165"/>
    <col min="257" max="257" width="35.42578125" style="165" customWidth="1"/>
    <col min="258" max="258" width="11.42578125" style="165"/>
    <col min="259" max="259" width="15" style="165" customWidth="1"/>
    <col min="260" max="260" width="12.5703125" style="165" customWidth="1"/>
    <col min="261" max="261" width="12.42578125" style="165" customWidth="1"/>
    <col min="262" max="262" width="12.28515625" style="165" customWidth="1"/>
    <col min="263" max="263" width="14.42578125" style="165" customWidth="1"/>
    <col min="264" max="512" width="11.42578125" style="165"/>
    <col min="513" max="513" width="35.42578125" style="165" customWidth="1"/>
    <col min="514" max="514" width="11.42578125" style="165"/>
    <col min="515" max="515" width="15" style="165" customWidth="1"/>
    <col min="516" max="516" width="12.5703125" style="165" customWidth="1"/>
    <col min="517" max="517" width="12.42578125" style="165" customWidth="1"/>
    <col min="518" max="518" width="12.28515625" style="165" customWidth="1"/>
    <col min="519" max="519" width="14.42578125" style="165" customWidth="1"/>
    <col min="520" max="768" width="11.42578125" style="165"/>
    <col min="769" max="769" width="35.42578125" style="165" customWidth="1"/>
    <col min="770" max="770" width="11.42578125" style="165"/>
    <col min="771" max="771" width="15" style="165" customWidth="1"/>
    <col min="772" max="772" width="12.5703125" style="165" customWidth="1"/>
    <col min="773" max="773" width="12.42578125" style="165" customWidth="1"/>
    <col min="774" max="774" width="12.28515625" style="165" customWidth="1"/>
    <col min="775" max="775" width="14.42578125" style="165" customWidth="1"/>
    <col min="776" max="1024" width="11.42578125" style="165"/>
    <col min="1025" max="1025" width="35.42578125" style="165" customWidth="1"/>
    <col min="1026" max="1026" width="11.42578125" style="165"/>
    <col min="1027" max="1027" width="15" style="165" customWidth="1"/>
    <col min="1028" max="1028" width="12.5703125" style="165" customWidth="1"/>
    <col min="1029" max="1029" width="12.42578125" style="165" customWidth="1"/>
    <col min="1030" max="1030" width="12.28515625" style="165" customWidth="1"/>
    <col min="1031" max="1031" width="14.42578125" style="165" customWidth="1"/>
    <col min="1032" max="1280" width="11.42578125" style="165"/>
    <col min="1281" max="1281" width="35.42578125" style="165" customWidth="1"/>
    <col min="1282" max="1282" width="11.42578125" style="165"/>
    <col min="1283" max="1283" width="15" style="165" customWidth="1"/>
    <col min="1284" max="1284" width="12.5703125" style="165" customWidth="1"/>
    <col min="1285" max="1285" width="12.42578125" style="165" customWidth="1"/>
    <col min="1286" max="1286" width="12.28515625" style="165" customWidth="1"/>
    <col min="1287" max="1287" width="14.42578125" style="165" customWidth="1"/>
    <col min="1288" max="1536" width="11.42578125" style="165"/>
    <col min="1537" max="1537" width="35.42578125" style="165" customWidth="1"/>
    <col min="1538" max="1538" width="11.42578125" style="165"/>
    <col min="1539" max="1539" width="15" style="165" customWidth="1"/>
    <col min="1540" max="1540" width="12.5703125" style="165" customWidth="1"/>
    <col min="1541" max="1541" width="12.42578125" style="165" customWidth="1"/>
    <col min="1542" max="1542" width="12.28515625" style="165" customWidth="1"/>
    <col min="1543" max="1543" width="14.42578125" style="165" customWidth="1"/>
    <col min="1544" max="1792" width="11.42578125" style="165"/>
    <col min="1793" max="1793" width="35.42578125" style="165" customWidth="1"/>
    <col min="1794" max="1794" width="11.42578125" style="165"/>
    <col min="1795" max="1795" width="15" style="165" customWidth="1"/>
    <col min="1796" max="1796" width="12.5703125" style="165" customWidth="1"/>
    <col min="1797" max="1797" width="12.42578125" style="165" customWidth="1"/>
    <col min="1798" max="1798" width="12.28515625" style="165" customWidth="1"/>
    <col min="1799" max="1799" width="14.42578125" style="165" customWidth="1"/>
    <col min="1800" max="2048" width="11.42578125" style="165"/>
    <col min="2049" max="2049" width="35.42578125" style="165" customWidth="1"/>
    <col min="2050" max="2050" width="11.42578125" style="165"/>
    <col min="2051" max="2051" width="15" style="165" customWidth="1"/>
    <col min="2052" max="2052" width="12.5703125" style="165" customWidth="1"/>
    <col min="2053" max="2053" width="12.42578125" style="165" customWidth="1"/>
    <col min="2054" max="2054" width="12.28515625" style="165" customWidth="1"/>
    <col min="2055" max="2055" width="14.42578125" style="165" customWidth="1"/>
    <col min="2056" max="2304" width="11.42578125" style="165"/>
    <col min="2305" max="2305" width="35.42578125" style="165" customWidth="1"/>
    <col min="2306" max="2306" width="11.42578125" style="165"/>
    <col min="2307" max="2307" width="15" style="165" customWidth="1"/>
    <col min="2308" max="2308" width="12.5703125" style="165" customWidth="1"/>
    <col min="2309" max="2309" width="12.42578125" style="165" customWidth="1"/>
    <col min="2310" max="2310" width="12.28515625" style="165" customWidth="1"/>
    <col min="2311" max="2311" width="14.42578125" style="165" customWidth="1"/>
    <col min="2312" max="2560" width="11.42578125" style="165"/>
    <col min="2561" max="2561" width="35.42578125" style="165" customWidth="1"/>
    <col min="2562" max="2562" width="11.42578125" style="165"/>
    <col min="2563" max="2563" width="15" style="165" customWidth="1"/>
    <col min="2564" max="2564" width="12.5703125" style="165" customWidth="1"/>
    <col min="2565" max="2565" width="12.42578125" style="165" customWidth="1"/>
    <col min="2566" max="2566" width="12.28515625" style="165" customWidth="1"/>
    <col min="2567" max="2567" width="14.42578125" style="165" customWidth="1"/>
    <col min="2568" max="2816" width="11.42578125" style="165"/>
    <col min="2817" max="2817" width="35.42578125" style="165" customWidth="1"/>
    <col min="2818" max="2818" width="11.42578125" style="165"/>
    <col min="2819" max="2819" width="15" style="165" customWidth="1"/>
    <col min="2820" max="2820" width="12.5703125" style="165" customWidth="1"/>
    <col min="2821" max="2821" width="12.42578125" style="165" customWidth="1"/>
    <col min="2822" max="2822" width="12.28515625" style="165" customWidth="1"/>
    <col min="2823" max="2823" width="14.42578125" style="165" customWidth="1"/>
    <col min="2824" max="3072" width="11.42578125" style="165"/>
    <col min="3073" max="3073" width="35.42578125" style="165" customWidth="1"/>
    <col min="3074" max="3074" width="11.42578125" style="165"/>
    <col min="3075" max="3075" width="15" style="165" customWidth="1"/>
    <col min="3076" max="3076" width="12.5703125" style="165" customWidth="1"/>
    <col min="3077" max="3077" width="12.42578125" style="165" customWidth="1"/>
    <col min="3078" max="3078" width="12.28515625" style="165" customWidth="1"/>
    <col min="3079" max="3079" width="14.42578125" style="165" customWidth="1"/>
    <col min="3080" max="3328" width="11.42578125" style="165"/>
    <col min="3329" max="3329" width="35.42578125" style="165" customWidth="1"/>
    <col min="3330" max="3330" width="11.42578125" style="165"/>
    <col min="3331" max="3331" width="15" style="165" customWidth="1"/>
    <col min="3332" max="3332" width="12.5703125" style="165" customWidth="1"/>
    <col min="3333" max="3333" width="12.42578125" style="165" customWidth="1"/>
    <col min="3334" max="3334" width="12.28515625" style="165" customWidth="1"/>
    <col min="3335" max="3335" width="14.42578125" style="165" customWidth="1"/>
    <col min="3336" max="3584" width="11.42578125" style="165"/>
    <col min="3585" max="3585" width="35.42578125" style="165" customWidth="1"/>
    <col min="3586" max="3586" width="11.42578125" style="165"/>
    <col min="3587" max="3587" width="15" style="165" customWidth="1"/>
    <col min="3588" max="3588" width="12.5703125" style="165" customWidth="1"/>
    <col min="3589" max="3589" width="12.42578125" style="165" customWidth="1"/>
    <col min="3590" max="3590" width="12.28515625" style="165" customWidth="1"/>
    <col min="3591" max="3591" width="14.42578125" style="165" customWidth="1"/>
    <col min="3592" max="3840" width="11.42578125" style="165"/>
    <col min="3841" max="3841" width="35.42578125" style="165" customWidth="1"/>
    <col min="3842" max="3842" width="11.42578125" style="165"/>
    <col min="3843" max="3843" width="15" style="165" customWidth="1"/>
    <col min="3844" max="3844" width="12.5703125" style="165" customWidth="1"/>
    <col min="3845" max="3845" width="12.42578125" style="165" customWidth="1"/>
    <col min="3846" max="3846" width="12.28515625" style="165" customWidth="1"/>
    <col min="3847" max="3847" width="14.42578125" style="165" customWidth="1"/>
    <col min="3848" max="4096" width="11.42578125" style="165"/>
    <col min="4097" max="4097" width="35.42578125" style="165" customWidth="1"/>
    <col min="4098" max="4098" width="11.42578125" style="165"/>
    <col min="4099" max="4099" width="15" style="165" customWidth="1"/>
    <col min="4100" max="4100" width="12.5703125" style="165" customWidth="1"/>
    <col min="4101" max="4101" width="12.42578125" style="165" customWidth="1"/>
    <col min="4102" max="4102" width="12.28515625" style="165" customWidth="1"/>
    <col min="4103" max="4103" width="14.42578125" style="165" customWidth="1"/>
    <col min="4104" max="4352" width="11.42578125" style="165"/>
    <col min="4353" max="4353" width="35.42578125" style="165" customWidth="1"/>
    <col min="4354" max="4354" width="11.42578125" style="165"/>
    <col min="4355" max="4355" width="15" style="165" customWidth="1"/>
    <col min="4356" max="4356" width="12.5703125" style="165" customWidth="1"/>
    <col min="4357" max="4357" width="12.42578125" style="165" customWidth="1"/>
    <col min="4358" max="4358" width="12.28515625" style="165" customWidth="1"/>
    <col min="4359" max="4359" width="14.42578125" style="165" customWidth="1"/>
    <col min="4360" max="4608" width="11.42578125" style="165"/>
    <col min="4609" max="4609" width="35.42578125" style="165" customWidth="1"/>
    <col min="4610" max="4610" width="11.42578125" style="165"/>
    <col min="4611" max="4611" width="15" style="165" customWidth="1"/>
    <col min="4612" max="4612" width="12.5703125" style="165" customWidth="1"/>
    <col min="4613" max="4613" width="12.42578125" style="165" customWidth="1"/>
    <col min="4614" max="4614" width="12.28515625" style="165" customWidth="1"/>
    <col min="4615" max="4615" width="14.42578125" style="165" customWidth="1"/>
    <col min="4616" max="4864" width="11.42578125" style="165"/>
    <col min="4865" max="4865" width="35.42578125" style="165" customWidth="1"/>
    <col min="4866" max="4866" width="11.42578125" style="165"/>
    <col min="4867" max="4867" width="15" style="165" customWidth="1"/>
    <col min="4868" max="4868" width="12.5703125" style="165" customWidth="1"/>
    <col min="4869" max="4869" width="12.42578125" style="165" customWidth="1"/>
    <col min="4870" max="4870" width="12.28515625" style="165" customWidth="1"/>
    <col min="4871" max="4871" width="14.42578125" style="165" customWidth="1"/>
    <col min="4872" max="5120" width="11.42578125" style="165"/>
    <col min="5121" max="5121" width="35.42578125" style="165" customWidth="1"/>
    <col min="5122" max="5122" width="11.42578125" style="165"/>
    <col min="5123" max="5123" width="15" style="165" customWidth="1"/>
    <col min="5124" max="5124" width="12.5703125" style="165" customWidth="1"/>
    <col min="5125" max="5125" width="12.42578125" style="165" customWidth="1"/>
    <col min="5126" max="5126" width="12.28515625" style="165" customWidth="1"/>
    <col min="5127" max="5127" width="14.42578125" style="165" customWidth="1"/>
    <col min="5128" max="5376" width="11.42578125" style="165"/>
    <col min="5377" max="5377" width="35.42578125" style="165" customWidth="1"/>
    <col min="5378" max="5378" width="11.42578125" style="165"/>
    <col min="5379" max="5379" width="15" style="165" customWidth="1"/>
    <col min="5380" max="5380" width="12.5703125" style="165" customWidth="1"/>
    <col min="5381" max="5381" width="12.42578125" style="165" customWidth="1"/>
    <col min="5382" max="5382" width="12.28515625" style="165" customWidth="1"/>
    <col min="5383" max="5383" width="14.42578125" style="165" customWidth="1"/>
    <col min="5384" max="5632" width="11.42578125" style="165"/>
    <col min="5633" max="5633" width="35.42578125" style="165" customWidth="1"/>
    <col min="5634" max="5634" width="11.42578125" style="165"/>
    <col min="5635" max="5635" width="15" style="165" customWidth="1"/>
    <col min="5636" max="5636" width="12.5703125" style="165" customWidth="1"/>
    <col min="5637" max="5637" width="12.42578125" style="165" customWidth="1"/>
    <col min="5638" max="5638" width="12.28515625" style="165" customWidth="1"/>
    <col min="5639" max="5639" width="14.42578125" style="165" customWidth="1"/>
    <col min="5640" max="5888" width="11.42578125" style="165"/>
    <col min="5889" max="5889" width="35.42578125" style="165" customWidth="1"/>
    <col min="5890" max="5890" width="11.42578125" style="165"/>
    <col min="5891" max="5891" width="15" style="165" customWidth="1"/>
    <col min="5892" max="5892" width="12.5703125" style="165" customWidth="1"/>
    <col min="5893" max="5893" width="12.42578125" style="165" customWidth="1"/>
    <col min="5894" max="5894" width="12.28515625" style="165" customWidth="1"/>
    <col min="5895" max="5895" width="14.42578125" style="165" customWidth="1"/>
    <col min="5896" max="6144" width="11.42578125" style="165"/>
    <col min="6145" max="6145" width="35.42578125" style="165" customWidth="1"/>
    <col min="6146" max="6146" width="11.42578125" style="165"/>
    <col min="6147" max="6147" width="15" style="165" customWidth="1"/>
    <col min="6148" max="6148" width="12.5703125" style="165" customWidth="1"/>
    <col min="6149" max="6149" width="12.42578125" style="165" customWidth="1"/>
    <col min="6150" max="6150" width="12.28515625" style="165" customWidth="1"/>
    <col min="6151" max="6151" width="14.42578125" style="165" customWidth="1"/>
    <col min="6152" max="6400" width="11.42578125" style="165"/>
    <col min="6401" max="6401" width="35.42578125" style="165" customWidth="1"/>
    <col min="6402" max="6402" width="11.42578125" style="165"/>
    <col min="6403" max="6403" width="15" style="165" customWidth="1"/>
    <col min="6404" max="6404" width="12.5703125" style="165" customWidth="1"/>
    <col min="6405" max="6405" width="12.42578125" style="165" customWidth="1"/>
    <col min="6406" max="6406" width="12.28515625" style="165" customWidth="1"/>
    <col min="6407" max="6407" width="14.42578125" style="165" customWidth="1"/>
    <col min="6408" max="6656" width="11.42578125" style="165"/>
    <col min="6657" max="6657" width="35.42578125" style="165" customWidth="1"/>
    <col min="6658" max="6658" width="11.42578125" style="165"/>
    <col min="6659" max="6659" width="15" style="165" customWidth="1"/>
    <col min="6660" max="6660" width="12.5703125" style="165" customWidth="1"/>
    <col min="6661" max="6661" width="12.42578125" style="165" customWidth="1"/>
    <col min="6662" max="6662" width="12.28515625" style="165" customWidth="1"/>
    <col min="6663" max="6663" width="14.42578125" style="165" customWidth="1"/>
    <col min="6664" max="6912" width="11.42578125" style="165"/>
    <col min="6913" max="6913" width="35.42578125" style="165" customWidth="1"/>
    <col min="6914" max="6914" width="11.42578125" style="165"/>
    <col min="6915" max="6915" width="15" style="165" customWidth="1"/>
    <col min="6916" max="6916" width="12.5703125" style="165" customWidth="1"/>
    <col min="6917" max="6917" width="12.42578125" style="165" customWidth="1"/>
    <col min="6918" max="6918" width="12.28515625" style="165" customWidth="1"/>
    <col min="6919" max="6919" width="14.42578125" style="165" customWidth="1"/>
    <col min="6920" max="7168" width="11.42578125" style="165"/>
    <col min="7169" max="7169" width="35.42578125" style="165" customWidth="1"/>
    <col min="7170" max="7170" width="11.42578125" style="165"/>
    <col min="7171" max="7171" width="15" style="165" customWidth="1"/>
    <col min="7172" max="7172" width="12.5703125" style="165" customWidth="1"/>
    <col min="7173" max="7173" width="12.42578125" style="165" customWidth="1"/>
    <col min="7174" max="7174" width="12.28515625" style="165" customWidth="1"/>
    <col min="7175" max="7175" width="14.42578125" style="165" customWidth="1"/>
    <col min="7176" max="7424" width="11.42578125" style="165"/>
    <col min="7425" max="7425" width="35.42578125" style="165" customWidth="1"/>
    <col min="7426" max="7426" width="11.42578125" style="165"/>
    <col min="7427" max="7427" width="15" style="165" customWidth="1"/>
    <col min="7428" max="7428" width="12.5703125" style="165" customWidth="1"/>
    <col min="7429" max="7429" width="12.42578125" style="165" customWidth="1"/>
    <col min="7430" max="7430" width="12.28515625" style="165" customWidth="1"/>
    <col min="7431" max="7431" width="14.42578125" style="165" customWidth="1"/>
    <col min="7432" max="7680" width="11.42578125" style="165"/>
    <col min="7681" max="7681" width="35.42578125" style="165" customWidth="1"/>
    <col min="7682" max="7682" width="11.42578125" style="165"/>
    <col min="7683" max="7683" width="15" style="165" customWidth="1"/>
    <col min="7684" max="7684" width="12.5703125" style="165" customWidth="1"/>
    <col min="7685" max="7685" width="12.42578125" style="165" customWidth="1"/>
    <col min="7686" max="7686" width="12.28515625" style="165" customWidth="1"/>
    <col min="7687" max="7687" width="14.42578125" style="165" customWidth="1"/>
    <col min="7688" max="7936" width="11.42578125" style="165"/>
    <col min="7937" max="7937" width="35.42578125" style="165" customWidth="1"/>
    <col min="7938" max="7938" width="11.42578125" style="165"/>
    <col min="7939" max="7939" width="15" style="165" customWidth="1"/>
    <col min="7940" max="7940" width="12.5703125" style="165" customWidth="1"/>
    <col min="7941" max="7941" width="12.42578125" style="165" customWidth="1"/>
    <col min="7942" max="7942" width="12.28515625" style="165" customWidth="1"/>
    <col min="7943" max="7943" width="14.42578125" style="165" customWidth="1"/>
    <col min="7944" max="8192" width="11.42578125" style="165"/>
    <col min="8193" max="8193" width="35.42578125" style="165" customWidth="1"/>
    <col min="8194" max="8194" width="11.42578125" style="165"/>
    <col min="8195" max="8195" width="15" style="165" customWidth="1"/>
    <col min="8196" max="8196" width="12.5703125" style="165" customWidth="1"/>
    <col min="8197" max="8197" width="12.42578125" style="165" customWidth="1"/>
    <col min="8198" max="8198" width="12.28515625" style="165" customWidth="1"/>
    <col min="8199" max="8199" width="14.42578125" style="165" customWidth="1"/>
    <col min="8200" max="8448" width="11.42578125" style="165"/>
    <col min="8449" max="8449" width="35.42578125" style="165" customWidth="1"/>
    <col min="8450" max="8450" width="11.42578125" style="165"/>
    <col min="8451" max="8451" width="15" style="165" customWidth="1"/>
    <col min="8452" max="8452" width="12.5703125" style="165" customWidth="1"/>
    <col min="8453" max="8453" width="12.42578125" style="165" customWidth="1"/>
    <col min="8454" max="8454" width="12.28515625" style="165" customWidth="1"/>
    <col min="8455" max="8455" width="14.42578125" style="165" customWidth="1"/>
    <col min="8456" max="8704" width="11.42578125" style="165"/>
    <col min="8705" max="8705" width="35.42578125" style="165" customWidth="1"/>
    <col min="8706" max="8706" width="11.42578125" style="165"/>
    <col min="8707" max="8707" width="15" style="165" customWidth="1"/>
    <col min="8708" max="8708" width="12.5703125" style="165" customWidth="1"/>
    <col min="8709" max="8709" width="12.42578125" style="165" customWidth="1"/>
    <col min="8710" max="8710" width="12.28515625" style="165" customWidth="1"/>
    <col min="8711" max="8711" width="14.42578125" style="165" customWidth="1"/>
    <col min="8712" max="8960" width="11.42578125" style="165"/>
    <col min="8961" max="8961" width="35.42578125" style="165" customWidth="1"/>
    <col min="8962" max="8962" width="11.42578125" style="165"/>
    <col min="8963" max="8963" width="15" style="165" customWidth="1"/>
    <col min="8964" max="8964" width="12.5703125" style="165" customWidth="1"/>
    <col min="8965" max="8965" width="12.42578125" style="165" customWidth="1"/>
    <col min="8966" max="8966" width="12.28515625" style="165" customWidth="1"/>
    <col min="8967" max="8967" width="14.42578125" style="165" customWidth="1"/>
    <col min="8968" max="9216" width="11.42578125" style="165"/>
    <col min="9217" max="9217" width="35.42578125" style="165" customWidth="1"/>
    <col min="9218" max="9218" width="11.42578125" style="165"/>
    <col min="9219" max="9219" width="15" style="165" customWidth="1"/>
    <col min="9220" max="9220" width="12.5703125" style="165" customWidth="1"/>
    <col min="9221" max="9221" width="12.42578125" style="165" customWidth="1"/>
    <col min="9222" max="9222" width="12.28515625" style="165" customWidth="1"/>
    <col min="9223" max="9223" width="14.42578125" style="165" customWidth="1"/>
    <col min="9224" max="9472" width="11.42578125" style="165"/>
    <col min="9473" max="9473" width="35.42578125" style="165" customWidth="1"/>
    <col min="9474" max="9474" width="11.42578125" style="165"/>
    <col min="9475" max="9475" width="15" style="165" customWidth="1"/>
    <col min="9476" max="9476" width="12.5703125" style="165" customWidth="1"/>
    <col min="9477" max="9477" width="12.42578125" style="165" customWidth="1"/>
    <col min="9478" max="9478" width="12.28515625" style="165" customWidth="1"/>
    <col min="9479" max="9479" width="14.42578125" style="165" customWidth="1"/>
    <col min="9480" max="9728" width="11.42578125" style="165"/>
    <col min="9729" max="9729" width="35.42578125" style="165" customWidth="1"/>
    <col min="9730" max="9730" width="11.42578125" style="165"/>
    <col min="9731" max="9731" width="15" style="165" customWidth="1"/>
    <col min="9732" max="9732" width="12.5703125" style="165" customWidth="1"/>
    <col min="9733" max="9733" width="12.42578125" style="165" customWidth="1"/>
    <col min="9734" max="9734" width="12.28515625" style="165" customWidth="1"/>
    <col min="9735" max="9735" width="14.42578125" style="165" customWidth="1"/>
    <col min="9736" max="9984" width="11.42578125" style="165"/>
    <col min="9985" max="9985" width="35.42578125" style="165" customWidth="1"/>
    <col min="9986" max="9986" width="11.42578125" style="165"/>
    <col min="9987" max="9987" width="15" style="165" customWidth="1"/>
    <col min="9988" max="9988" width="12.5703125" style="165" customWidth="1"/>
    <col min="9989" max="9989" width="12.42578125" style="165" customWidth="1"/>
    <col min="9990" max="9990" width="12.28515625" style="165" customWidth="1"/>
    <col min="9991" max="9991" width="14.42578125" style="165" customWidth="1"/>
    <col min="9992" max="10240" width="11.42578125" style="165"/>
    <col min="10241" max="10241" width="35.42578125" style="165" customWidth="1"/>
    <col min="10242" max="10242" width="11.42578125" style="165"/>
    <col min="10243" max="10243" width="15" style="165" customWidth="1"/>
    <col min="10244" max="10244" width="12.5703125" style="165" customWidth="1"/>
    <col min="10245" max="10245" width="12.42578125" style="165" customWidth="1"/>
    <col min="10246" max="10246" width="12.28515625" style="165" customWidth="1"/>
    <col min="10247" max="10247" width="14.42578125" style="165" customWidth="1"/>
    <col min="10248" max="10496" width="11.42578125" style="165"/>
    <col min="10497" max="10497" width="35.42578125" style="165" customWidth="1"/>
    <col min="10498" max="10498" width="11.42578125" style="165"/>
    <col min="10499" max="10499" width="15" style="165" customWidth="1"/>
    <col min="10500" max="10500" width="12.5703125" style="165" customWidth="1"/>
    <col min="10501" max="10501" width="12.42578125" style="165" customWidth="1"/>
    <col min="10502" max="10502" width="12.28515625" style="165" customWidth="1"/>
    <col min="10503" max="10503" width="14.42578125" style="165" customWidth="1"/>
    <col min="10504" max="10752" width="11.42578125" style="165"/>
    <col min="10753" max="10753" width="35.42578125" style="165" customWidth="1"/>
    <col min="10754" max="10754" width="11.42578125" style="165"/>
    <col min="10755" max="10755" width="15" style="165" customWidth="1"/>
    <col min="10756" max="10756" width="12.5703125" style="165" customWidth="1"/>
    <col min="10757" max="10757" width="12.42578125" style="165" customWidth="1"/>
    <col min="10758" max="10758" width="12.28515625" style="165" customWidth="1"/>
    <col min="10759" max="10759" width="14.42578125" style="165" customWidth="1"/>
    <col min="10760" max="11008" width="11.42578125" style="165"/>
    <col min="11009" max="11009" width="35.42578125" style="165" customWidth="1"/>
    <col min="11010" max="11010" width="11.42578125" style="165"/>
    <col min="11011" max="11011" width="15" style="165" customWidth="1"/>
    <col min="11012" max="11012" width="12.5703125" style="165" customWidth="1"/>
    <col min="11013" max="11013" width="12.42578125" style="165" customWidth="1"/>
    <col min="11014" max="11014" width="12.28515625" style="165" customWidth="1"/>
    <col min="11015" max="11015" width="14.42578125" style="165" customWidth="1"/>
    <col min="11016" max="11264" width="11.42578125" style="165"/>
    <col min="11265" max="11265" width="35.42578125" style="165" customWidth="1"/>
    <col min="11266" max="11266" width="11.42578125" style="165"/>
    <col min="11267" max="11267" width="15" style="165" customWidth="1"/>
    <col min="11268" max="11268" width="12.5703125" style="165" customWidth="1"/>
    <col min="11269" max="11269" width="12.42578125" style="165" customWidth="1"/>
    <col min="11270" max="11270" width="12.28515625" style="165" customWidth="1"/>
    <col min="11271" max="11271" width="14.42578125" style="165" customWidth="1"/>
    <col min="11272" max="11520" width="11.42578125" style="165"/>
    <col min="11521" max="11521" width="35.42578125" style="165" customWidth="1"/>
    <col min="11522" max="11522" width="11.42578125" style="165"/>
    <col min="11523" max="11523" width="15" style="165" customWidth="1"/>
    <col min="11524" max="11524" width="12.5703125" style="165" customWidth="1"/>
    <col min="11525" max="11525" width="12.42578125" style="165" customWidth="1"/>
    <col min="11526" max="11526" width="12.28515625" style="165" customWidth="1"/>
    <col min="11527" max="11527" width="14.42578125" style="165" customWidth="1"/>
    <col min="11528" max="11776" width="11.42578125" style="165"/>
    <col min="11777" max="11777" width="35.42578125" style="165" customWidth="1"/>
    <col min="11778" max="11778" width="11.42578125" style="165"/>
    <col min="11779" max="11779" width="15" style="165" customWidth="1"/>
    <col min="11780" max="11780" width="12.5703125" style="165" customWidth="1"/>
    <col min="11781" max="11781" width="12.42578125" style="165" customWidth="1"/>
    <col min="11782" max="11782" width="12.28515625" style="165" customWidth="1"/>
    <col min="11783" max="11783" width="14.42578125" style="165" customWidth="1"/>
    <col min="11784" max="12032" width="11.42578125" style="165"/>
    <col min="12033" max="12033" width="35.42578125" style="165" customWidth="1"/>
    <col min="12034" max="12034" width="11.42578125" style="165"/>
    <col min="12035" max="12035" width="15" style="165" customWidth="1"/>
    <col min="12036" max="12036" width="12.5703125" style="165" customWidth="1"/>
    <col min="12037" max="12037" width="12.42578125" style="165" customWidth="1"/>
    <col min="12038" max="12038" width="12.28515625" style="165" customWidth="1"/>
    <col min="12039" max="12039" width="14.42578125" style="165" customWidth="1"/>
    <col min="12040" max="12288" width="11.42578125" style="165"/>
    <col min="12289" max="12289" width="35.42578125" style="165" customWidth="1"/>
    <col min="12290" max="12290" width="11.42578125" style="165"/>
    <col min="12291" max="12291" width="15" style="165" customWidth="1"/>
    <col min="12292" max="12292" width="12.5703125" style="165" customWidth="1"/>
    <col min="12293" max="12293" width="12.42578125" style="165" customWidth="1"/>
    <col min="12294" max="12294" width="12.28515625" style="165" customWidth="1"/>
    <col min="12295" max="12295" width="14.42578125" style="165" customWidth="1"/>
    <col min="12296" max="12544" width="11.42578125" style="165"/>
    <col min="12545" max="12545" width="35.42578125" style="165" customWidth="1"/>
    <col min="12546" max="12546" width="11.42578125" style="165"/>
    <col min="12547" max="12547" width="15" style="165" customWidth="1"/>
    <col min="12548" max="12548" width="12.5703125" style="165" customWidth="1"/>
    <col min="12549" max="12549" width="12.42578125" style="165" customWidth="1"/>
    <col min="12550" max="12550" width="12.28515625" style="165" customWidth="1"/>
    <col min="12551" max="12551" width="14.42578125" style="165" customWidth="1"/>
    <col min="12552" max="12800" width="11.42578125" style="165"/>
    <col min="12801" max="12801" width="35.42578125" style="165" customWidth="1"/>
    <col min="12802" max="12802" width="11.42578125" style="165"/>
    <col min="12803" max="12803" width="15" style="165" customWidth="1"/>
    <col min="12804" max="12804" width="12.5703125" style="165" customWidth="1"/>
    <col min="12805" max="12805" width="12.42578125" style="165" customWidth="1"/>
    <col min="12806" max="12806" width="12.28515625" style="165" customWidth="1"/>
    <col min="12807" max="12807" width="14.42578125" style="165" customWidth="1"/>
    <col min="12808" max="13056" width="11.42578125" style="165"/>
    <col min="13057" max="13057" width="35.42578125" style="165" customWidth="1"/>
    <col min="13058" max="13058" width="11.42578125" style="165"/>
    <col min="13059" max="13059" width="15" style="165" customWidth="1"/>
    <col min="13060" max="13060" width="12.5703125" style="165" customWidth="1"/>
    <col min="13061" max="13061" width="12.42578125" style="165" customWidth="1"/>
    <col min="13062" max="13062" width="12.28515625" style="165" customWidth="1"/>
    <col min="13063" max="13063" width="14.42578125" style="165" customWidth="1"/>
    <col min="13064" max="13312" width="11.42578125" style="165"/>
    <col min="13313" max="13313" width="35.42578125" style="165" customWidth="1"/>
    <col min="13314" max="13314" width="11.42578125" style="165"/>
    <col min="13315" max="13315" width="15" style="165" customWidth="1"/>
    <col min="13316" max="13316" width="12.5703125" style="165" customWidth="1"/>
    <col min="13317" max="13317" width="12.42578125" style="165" customWidth="1"/>
    <col min="13318" max="13318" width="12.28515625" style="165" customWidth="1"/>
    <col min="13319" max="13319" width="14.42578125" style="165" customWidth="1"/>
    <col min="13320" max="13568" width="11.42578125" style="165"/>
    <col min="13569" max="13569" width="35.42578125" style="165" customWidth="1"/>
    <col min="13570" max="13570" width="11.42578125" style="165"/>
    <col min="13571" max="13571" width="15" style="165" customWidth="1"/>
    <col min="13572" max="13572" width="12.5703125" style="165" customWidth="1"/>
    <col min="13573" max="13573" width="12.42578125" style="165" customWidth="1"/>
    <col min="13574" max="13574" width="12.28515625" style="165" customWidth="1"/>
    <col min="13575" max="13575" width="14.42578125" style="165" customWidth="1"/>
    <col min="13576" max="13824" width="11.42578125" style="165"/>
    <col min="13825" max="13825" width="35.42578125" style="165" customWidth="1"/>
    <col min="13826" max="13826" width="11.42578125" style="165"/>
    <col min="13827" max="13827" width="15" style="165" customWidth="1"/>
    <col min="13828" max="13828" width="12.5703125" style="165" customWidth="1"/>
    <col min="13829" max="13829" width="12.42578125" style="165" customWidth="1"/>
    <col min="13830" max="13830" width="12.28515625" style="165" customWidth="1"/>
    <col min="13831" max="13831" width="14.42578125" style="165" customWidth="1"/>
    <col min="13832" max="14080" width="11.42578125" style="165"/>
    <col min="14081" max="14081" width="35.42578125" style="165" customWidth="1"/>
    <col min="14082" max="14082" width="11.42578125" style="165"/>
    <col min="14083" max="14083" width="15" style="165" customWidth="1"/>
    <col min="14084" max="14084" width="12.5703125" style="165" customWidth="1"/>
    <col min="14085" max="14085" width="12.42578125" style="165" customWidth="1"/>
    <col min="14086" max="14086" width="12.28515625" style="165" customWidth="1"/>
    <col min="14087" max="14087" width="14.42578125" style="165" customWidth="1"/>
    <col min="14088" max="14336" width="11.42578125" style="165"/>
    <col min="14337" max="14337" width="35.42578125" style="165" customWidth="1"/>
    <col min="14338" max="14338" width="11.42578125" style="165"/>
    <col min="14339" max="14339" width="15" style="165" customWidth="1"/>
    <col min="14340" max="14340" width="12.5703125" style="165" customWidth="1"/>
    <col min="14341" max="14341" width="12.42578125" style="165" customWidth="1"/>
    <col min="14342" max="14342" width="12.28515625" style="165" customWidth="1"/>
    <col min="14343" max="14343" width="14.42578125" style="165" customWidth="1"/>
    <col min="14344" max="14592" width="11.42578125" style="165"/>
    <col min="14593" max="14593" width="35.42578125" style="165" customWidth="1"/>
    <col min="14594" max="14594" width="11.42578125" style="165"/>
    <col min="14595" max="14595" width="15" style="165" customWidth="1"/>
    <col min="14596" max="14596" width="12.5703125" style="165" customWidth="1"/>
    <col min="14597" max="14597" width="12.42578125" style="165" customWidth="1"/>
    <col min="14598" max="14598" width="12.28515625" style="165" customWidth="1"/>
    <col min="14599" max="14599" width="14.42578125" style="165" customWidth="1"/>
    <col min="14600" max="14848" width="11.42578125" style="165"/>
    <col min="14849" max="14849" width="35.42578125" style="165" customWidth="1"/>
    <col min="14850" max="14850" width="11.42578125" style="165"/>
    <col min="14851" max="14851" width="15" style="165" customWidth="1"/>
    <col min="14852" max="14852" width="12.5703125" style="165" customWidth="1"/>
    <col min="14853" max="14853" width="12.42578125" style="165" customWidth="1"/>
    <col min="14854" max="14854" width="12.28515625" style="165" customWidth="1"/>
    <col min="14855" max="14855" width="14.42578125" style="165" customWidth="1"/>
    <col min="14856" max="15104" width="11.42578125" style="165"/>
    <col min="15105" max="15105" width="35.42578125" style="165" customWidth="1"/>
    <col min="15106" max="15106" width="11.42578125" style="165"/>
    <col min="15107" max="15107" width="15" style="165" customWidth="1"/>
    <col min="15108" max="15108" width="12.5703125" style="165" customWidth="1"/>
    <col min="15109" max="15109" width="12.42578125" style="165" customWidth="1"/>
    <col min="15110" max="15110" width="12.28515625" style="165" customWidth="1"/>
    <col min="15111" max="15111" width="14.42578125" style="165" customWidth="1"/>
    <col min="15112" max="15360" width="11.42578125" style="165"/>
    <col min="15361" max="15361" width="35.42578125" style="165" customWidth="1"/>
    <col min="15362" max="15362" width="11.42578125" style="165"/>
    <col min="15363" max="15363" width="15" style="165" customWidth="1"/>
    <col min="15364" max="15364" width="12.5703125" style="165" customWidth="1"/>
    <col min="15365" max="15365" width="12.42578125" style="165" customWidth="1"/>
    <col min="15366" max="15366" width="12.28515625" style="165" customWidth="1"/>
    <col min="15367" max="15367" width="14.42578125" style="165" customWidth="1"/>
    <col min="15368" max="15616" width="11.42578125" style="165"/>
    <col min="15617" max="15617" width="35.42578125" style="165" customWidth="1"/>
    <col min="15618" max="15618" width="11.42578125" style="165"/>
    <col min="15619" max="15619" width="15" style="165" customWidth="1"/>
    <col min="15620" max="15620" width="12.5703125" style="165" customWidth="1"/>
    <col min="15621" max="15621" width="12.42578125" style="165" customWidth="1"/>
    <col min="15622" max="15622" width="12.28515625" style="165" customWidth="1"/>
    <col min="15623" max="15623" width="14.42578125" style="165" customWidth="1"/>
    <col min="15624" max="15872" width="11.42578125" style="165"/>
    <col min="15873" max="15873" width="35.42578125" style="165" customWidth="1"/>
    <col min="15874" max="15874" width="11.42578125" style="165"/>
    <col min="15875" max="15875" width="15" style="165" customWidth="1"/>
    <col min="15876" max="15876" width="12.5703125" style="165" customWidth="1"/>
    <col min="15877" max="15877" width="12.42578125" style="165" customWidth="1"/>
    <col min="15878" max="15878" width="12.28515625" style="165" customWidth="1"/>
    <col min="15879" max="15879" width="14.42578125" style="165" customWidth="1"/>
    <col min="15880" max="16128" width="11.42578125" style="165"/>
    <col min="16129" max="16129" width="35.42578125" style="165" customWidth="1"/>
    <col min="16130" max="16130" width="11.42578125" style="165"/>
    <col min="16131" max="16131" width="15" style="165" customWidth="1"/>
    <col min="16132" max="16132" width="12.5703125" style="165" customWidth="1"/>
    <col min="16133" max="16133" width="12.42578125" style="165" customWidth="1"/>
    <col min="16134" max="16134" width="12.28515625" style="165" customWidth="1"/>
    <col min="16135" max="16135" width="14.42578125" style="165" customWidth="1"/>
    <col min="16136" max="16384" width="11.42578125" style="165"/>
  </cols>
  <sheetData>
    <row r="1" spans="1:13" ht="16.5" customHeight="1">
      <c r="A1" s="1073" t="s">
        <v>372</v>
      </c>
      <c r="B1" s="1073"/>
      <c r="C1" s="1073"/>
      <c r="D1" s="1073"/>
      <c r="E1" s="1073"/>
      <c r="F1" s="1073"/>
      <c r="G1" s="1073"/>
      <c r="H1" s="164"/>
      <c r="I1" s="164"/>
      <c r="J1" s="164"/>
      <c r="K1" s="164"/>
      <c r="L1" s="164"/>
      <c r="M1" s="164"/>
    </row>
    <row r="2" spans="1:13">
      <c r="A2" s="1073"/>
      <c r="B2" s="1073"/>
      <c r="C2" s="1073"/>
      <c r="D2" s="1073"/>
      <c r="E2" s="1073"/>
      <c r="F2" s="1073"/>
      <c r="G2" s="1073"/>
    </row>
    <row r="3" spans="1:13" ht="19.5">
      <c r="A3" s="166"/>
      <c r="B3" s="166"/>
      <c r="C3" s="891" t="s">
        <v>383</v>
      </c>
      <c r="D3" s="166"/>
      <c r="E3" s="166"/>
      <c r="F3" s="166"/>
      <c r="G3" s="164"/>
    </row>
    <row r="4" spans="1:13">
      <c r="A4" s="166"/>
      <c r="B4" s="166"/>
      <c r="C4" s="166"/>
      <c r="D4" s="166"/>
      <c r="E4" s="166"/>
      <c r="F4" s="166"/>
      <c r="G4" s="164"/>
    </row>
    <row r="5" spans="1:13">
      <c r="A5" s="166"/>
      <c r="B5" s="166"/>
      <c r="C5" s="166"/>
      <c r="D5" s="166"/>
      <c r="E5" s="166"/>
      <c r="F5" s="166"/>
      <c r="G5" s="164"/>
    </row>
    <row r="6" spans="1:13">
      <c r="A6" s="992" t="s">
        <v>569</v>
      </c>
      <c r="B6" s="992"/>
      <c r="C6" s="992"/>
      <c r="D6" s="992"/>
      <c r="E6" s="992"/>
      <c r="F6" s="992"/>
      <c r="G6" s="992"/>
    </row>
    <row r="7" spans="1:13">
      <c r="A7" s="1074" t="s">
        <v>588</v>
      </c>
      <c r="B7" s="1074"/>
      <c r="C7" s="1074"/>
      <c r="D7" s="1074"/>
      <c r="E7" s="1074"/>
      <c r="F7" s="1074"/>
      <c r="G7" s="1074"/>
    </row>
    <row r="8" spans="1:13">
      <c r="A8" s="1075" t="s">
        <v>728</v>
      </c>
      <c r="B8" s="1075"/>
      <c r="C8" s="1075"/>
      <c r="D8" s="1075"/>
      <c r="E8" s="1075"/>
      <c r="F8" s="1075"/>
      <c r="G8" s="1075"/>
    </row>
    <row r="9" spans="1:13">
      <c r="A9" s="1076" t="s">
        <v>0</v>
      </c>
      <c r="B9" s="1076"/>
      <c r="C9" s="1076"/>
      <c r="D9" s="1076"/>
      <c r="E9" s="1076"/>
      <c r="F9" s="1076"/>
      <c r="G9" s="1076"/>
      <c r="H9"/>
    </row>
    <row r="10" spans="1:13">
      <c r="A10" s="994"/>
      <c r="B10" s="995"/>
      <c r="C10" s="995"/>
      <c r="D10" s="995"/>
      <c r="E10" s="995"/>
      <c r="F10" s="995"/>
      <c r="G10" s="996"/>
      <c r="H10"/>
    </row>
    <row r="11" spans="1:13" ht="25.5">
      <c r="A11" s="1072" t="s">
        <v>1</v>
      </c>
      <c r="B11" s="167" t="s">
        <v>220</v>
      </c>
      <c r="C11" s="168" t="s">
        <v>221</v>
      </c>
      <c r="D11" s="169" t="s">
        <v>195</v>
      </c>
      <c r="E11" s="169" t="s">
        <v>196</v>
      </c>
      <c r="F11" s="169" t="s">
        <v>222</v>
      </c>
      <c r="G11" s="169" t="s">
        <v>223</v>
      </c>
    </row>
    <row r="12" spans="1:13">
      <c r="A12" s="1072"/>
      <c r="B12" s="170" t="s">
        <v>224</v>
      </c>
      <c r="C12" s="171" t="s">
        <v>225</v>
      </c>
      <c r="D12" s="171" t="s">
        <v>226</v>
      </c>
      <c r="E12" s="172">
        <v>4</v>
      </c>
      <c r="F12" s="172">
        <v>5</v>
      </c>
      <c r="G12" s="171" t="s">
        <v>227</v>
      </c>
    </row>
    <row r="13" spans="1:13">
      <c r="A13" s="9"/>
      <c r="B13" s="86"/>
      <c r="C13" s="86"/>
      <c r="D13" s="86"/>
      <c r="E13" s="86"/>
      <c r="F13" s="86"/>
      <c r="G13" s="86"/>
    </row>
    <row r="14" spans="1:13">
      <c r="A14" s="9"/>
      <c r="B14" s="86"/>
      <c r="C14" s="86"/>
      <c r="D14" s="86"/>
      <c r="E14" s="86"/>
      <c r="F14" s="86"/>
      <c r="G14" s="86"/>
    </row>
    <row r="15" spans="1:13">
      <c r="A15" s="1" t="s">
        <v>287</v>
      </c>
      <c r="B15" s="15">
        <v>221566</v>
      </c>
      <c r="C15" s="15">
        <f>+'[1]EGRESOS OBJETO DEL GTO'!D30+'[1]EGRESOS OBJETO DEL GTO'!D41</f>
        <v>0</v>
      </c>
      <c r="D15" s="15">
        <f>+B15+C15</f>
        <v>221566</v>
      </c>
      <c r="E15" s="15">
        <f>+EGRESOS!I16</f>
        <v>221566</v>
      </c>
      <c r="F15" s="15">
        <f>+EGRESOS!I16</f>
        <v>221566</v>
      </c>
      <c r="G15" s="15">
        <f>+D15-E15</f>
        <v>0</v>
      </c>
    </row>
    <row r="16" spans="1:13">
      <c r="A16" s="1"/>
      <c r="B16" s="15"/>
      <c r="C16" s="15"/>
      <c r="D16" s="15"/>
      <c r="E16" s="15"/>
      <c r="F16" s="15"/>
      <c r="G16" s="15"/>
    </row>
    <row r="17" spans="1:7">
      <c r="A17" s="1" t="s">
        <v>288</v>
      </c>
      <c r="B17" s="15">
        <v>0</v>
      </c>
      <c r="C17" s="15">
        <f>+'[1]EGRESOS OBJETO DEL GTO'!D63</f>
        <v>0</v>
      </c>
      <c r="D17" s="15">
        <f>+B17+C17</f>
        <v>0</v>
      </c>
      <c r="E17" s="15">
        <f>+'[1]EGRESOS OBJETO DEL GTO'!F63</f>
        <v>0</v>
      </c>
      <c r="F17" s="15">
        <f>+'[1]EGRESOS OBJETO DEL GTO'!G63</f>
        <v>0</v>
      </c>
      <c r="G17" s="15">
        <f>+D17-E17</f>
        <v>0</v>
      </c>
    </row>
    <row r="18" spans="1:7">
      <c r="A18" s="1"/>
      <c r="B18" s="15"/>
      <c r="C18" s="15"/>
      <c r="D18" s="15"/>
      <c r="E18" s="15"/>
      <c r="F18" s="15"/>
      <c r="G18" s="15"/>
    </row>
    <row r="19" spans="1:7" ht="27">
      <c r="A19" s="173" t="s">
        <v>289</v>
      </c>
      <c r="B19" s="15"/>
      <c r="C19" s="15"/>
      <c r="D19" s="15"/>
      <c r="E19" s="15"/>
      <c r="F19" s="15"/>
      <c r="G19" s="15"/>
    </row>
    <row r="20" spans="1:7">
      <c r="A20" s="1"/>
      <c r="B20" s="15"/>
      <c r="C20" s="15"/>
      <c r="D20" s="15"/>
      <c r="E20" s="15"/>
      <c r="F20" s="15"/>
      <c r="G20" s="15"/>
    </row>
    <row r="21" spans="1:7">
      <c r="A21" s="1" t="s">
        <v>99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</row>
    <row r="22" spans="1:7">
      <c r="A22" s="1"/>
      <c r="B22" s="15"/>
      <c r="C22" s="15"/>
      <c r="D22" s="15"/>
      <c r="E22" s="15"/>
      <c r="F22" s="15"/>
      <c r="G22" s="15"/>
    </row>
    <row r="23" spans="1:7">
      <c r="A23" s="1" t="s">
        <v>105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</row>
    <row r="24" spans="1:7">
      <c r="A24" s="1"/>
      <c r="B24" s="15"/>
      <c r="C24" s="15"/>
      <c r="D24" s="15"/>
      <c r="E24" s="15"/>
      <c r="F24" s="15"/>
      <c r="G24" s="15"/>
    </row>
    <row r="25" spans="1:7">
      <c r="A25" s="174" t="s">
        <v>286</v>
      </c>
      <c r="B25" s="175">
        <f t="shared" ref="B25:G25" si="0">+B15+B17</f>
        <v>221566</v>
      </c>
      <c r="C25" s="175">
        <f t="shared" si="0"/>
        <v>0</v>
      </c>
      <c r="D25" s="175">
        <f t="shared" si="0"/>
        <v>221566</v>
      </c>
      <c r="E25" s="175">
        <f t="shared" si="0"/>
        <v>221566</v>
      </c>
      <c r="F25" s="175">
        <f t="shared" si="0"/>
        <v>221566</v>
      </c>
      <c r="G25" s="175">
        <f t="shared" si="0"/>
        <v>0</v>
      </c>
    </row>
    <row r="30" spans="1:7">
      <c r="A30" s="176" t="s">
        <v>559</v>
      </c>
      <c r="B30" s="177" t="s">
        <v>560</v>
      </c>
      <c r="C30" s="177"/>
      <c r="E30" s="176" t="s">
        <v>560</v>
      </c>
    </row>
    <row r="31" spans="1:7">
      <c r="A31" s="179" t="s">
        <v>373</v>
      </c>
      <c r="B31" s="180" t="s">
        <v>552</v>
      </c>
      <c r="C31" s="180"/>
      <c r="E31" s="179" t="s">
        <v>606</v>
      </c>
    </row>
    <row r="32" spans="1:7">
      <c r="A32" s="179"/>
      <c r="B32" s="180"/>
      <c r="C32" s="181"/>
      <c r="E32" s="179"/>
    </row>
    <row r="33" spans="1:5">
      <c r="A33" s="179"/>
      <c r="B33" s="180"/>
      <c r="C33" s="181"/>
      <c r="E33" s="179"/>
    </row>
    <row r="34" spans="1:5">
      <c r="A34" s="179" t="s">
        <v>378</v>
      </c>
      <c r="B34" s="180" t="s">
        <v>379</v>
      </c>
      <c r="C34" s="181"/>
      <c r="E34" s="179" t="s">
        <v>380</v>
      </c>
    </row>
    <row r="35" spans="1:5">
      <c r="A35" s="176" t="s">
        <v>374</v>
      </c>
      <c r="B35" s="177" t="s">
        <v>684</v>
      </c>
      <c r="C35" s="177"/>
      <c r="E35" s="176" t="s">
        <v>375</v>
      </c>
    </row>
    <row r="36" spans="1:5" ht="15" customHeight="1">
      <c r="A36" s="179"/>
      <c r="B36" s="180"/>
      <c r="C36" s="182"/>
    </row>
    <row r="37" spans="1:5">
      <c r="A37" s="176"/>
      <c r="B37" s="180"/>
      <c r="C37" s="183"/>
    </row>
    <row r="38" spans="1:5">
      <c r="A38" s="177" t="s">
        <v>561</v>
      </c>
      <c r="B38" s="176" t="s">
        <v>377</v>
      </c>
      <c r="C38" s="177"/>
      <c r="E38" s="177"/>
    </row>
    <row r="39" spans="1:5">
      <c r="A39" s="179" t="s">
        <v>650</v>
      </c>
      <c r="B39" s="179" t="s">
        <v>629</v>
      </c>
      <c r="C39" s="179"/>
      <c r="E39" s="180"/>
    </row>
    <row r="40" spans="1:5">
      <c r="A40" s="180"/>
      <c r="B40" s="179" t="s">
        <v>632</v>
      </c>
      <c r="C40" s="183"/>
      <c r="E40" s="180"/>
    </row>
    <row r="41" spans="1:5">
      <c r="A41" s="180"/>
      <c r="B41" s="179"/>
      <c r="C41" s="183"/>
      <c r="E41" s="180"/>
    </row>
    <row r="42" spans="1:5">
      <c r="A42" s="180"/>
      <c r="B42" s="179"/>
      <c r="C42" s="183"/>
      <c r="E42" s="180"/>
    </row>
    <row r="43" spans="1:5">
      <c r="A43" s="180" t="s">
        <v>217</v>
      </c>
      <c r="B43" s="179" t="s">
        <v>391</v>
      </c>
      <c r="C43" s="183"/>
      <c r="E43" s="180"/>
    </row>
    <row r="44" spans="1:5">
      <c r="A44" s="177" t="s">
        <v>651</v>
      </c>
      <c r="B44" s="176" t="s">
        <v>545</v>
      </c>
      <c r="C44" s="177"/>
      <c r="E44" s="177"/>
    </row>
    <row r="45" spans="1:5">
      <c r="A45" s="179"/>
      <c r="B45" s="180"/>
      <c r="C45" s="183"/>
    </row>
    <row r="46" spans="1:5">
      <c r="A46" s="179"/>
      <c r="B46" s="180"/>
      <c r="C46" s="183"/>
    </row>
    <row r="47" spans="1:5">
      <c r="A47" s="176"/>
      <c r="C47" s="177"/>
    </row>
    <row r="48" spans="1:5">
      <c r="A48" s="180"/>
      <c r="C48" s="180"/>
    </row>
    <row r="49" spans="1:3">
      <c r="A49" s="179"/>
      <c r="C49" s="183"/>
    </row>
    <row r="50" spans="1:3">
      <c r="A50" s="179"/>
      <c r="C50" s="183"/>
    </row>
    <row r="51" spans="1:3">
      <c r="A51" s="179"/>
      <c r="C51" s="183"/>
    </row>
    <row r="52" spans="1:3">
      <c r="A52" s="176"/>
      <c r="C52" s="177"/>
    </row>
  </sheetData>
  <mergeCells count="7">
    <mergeCell ref="A11:A12"/>
    <mergeCell ref="A1:G2"/>
    <mergeCell ref="A6:G6"/>
    <mergeCell ref="A7:G7"/>
    <mergeCell ref="A8:G8"/>
    <mergeCell ref="A9:G9"/>
    <mergeCell ref="A10:G10"/>
  </mergeCells>
  <pageMargins left="0.7" right="0.7" top="0.75" bottom="0.75" header="0.3" footer="0.3"/>
  <pageSetup scale="78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P195"/>
  <sheetViews>
    <sheetView zoomScale="80" zoomScaleNormal="80" workbookViewId="0">
      <selection activeCell="B7" sqref="B7:I7"/>
    </sheetView>
  </sheetViews>
  <sheetFormatPr baseColWidth="10" defaultRowHeight="15"/>
  <cols>
    <col min="1" max="1" width="7" style="184" customWidth="1"/>
    <col min="2" max="2" width="2.140625" style="184" customWidth="1"/>
    <col min="3" max="3" width="52.140625" style="303" customWidth="1"/>
    <col min="4" max="4" width="22.5703125" style="184" customWidth="1"/>
    <col min="5" max="5" width="21.28515625" style="304" customWidth="1"/>
    <col min="6" max="6" width="21.85546875" style="184" customWidth="1"/>
    <col min="7" max="8" width="21.28515625" style="184" bestFit="1" customWidth="1"/>
    <col min="9" max="9" width="21.42578125" style="184" bestFit="1" customWidth="1"/>
    <col min="10" max="10" width="0.7109375" style="186" customWidth="1"/>
    <col min="11" max="11" width="2.42578125" style="184" customWidth="1"/>
    <col min="12" max="12" width="11.42578125" style="184"/>
    <col min="13" max="13" width="12.5703125" style="184" customWidth="1"/>
    <col min="14" max="16" width="11.42578125" style="186"/>
    <col min="17" max="120" width="11.42578125" style="184"/>
    <col min="121" max="121" width="15.140625" style="184" customWidth="1"/>
    <col min="122" max="122" width="60.42578125" style="184" customWidth="1"/>
    <col min="123" max="125" width="19.85546875" style="184" customWidth="1"/>
    <col min="126" max="126" width="23.5703125" style="184" customWidth="1"/>
    <col min="127" max="127" width="20.140625" style="184" customWidth="1"/>
    <col min="128" max="128" width="18.7109375" style="184" customWidth="1"/>
    <col min="129" max="129" width="14.140625" style="184" customWidth="1"/>
    <col min="130" max="130" width="11.5703125" style="184" bestFit="1" customWidth="1"/>
    <col min="131" max="185" width="11.42578125" style="184"/>
    <col min="186" max="186" width="2.7109375" style="184" customWidth="1"/>
    <col min="187" max="187" width="9.85546875" style="184" customWidth="1"/>
    <col min="188" max="188" width="54.140625" style="184" customWidth="1"/>
    <col min="189" max="189" width="15.7109375" style="184" customWidth="1"/>
    <col min="190" max="190" width="13.7109375" style="184" customWidth="1"/>
    <col min="191" max="191" width="15.140625" style="184" customWidth="1"/>
    <col min="192" max="192" width="14.7109375" style="184" customWidth="1"/>
    <col min="193" max="193" width="17.42578125" style="184" customWidth="1"/>
    <col min="194" max="194" width="15.140625" style="184" customWidth="1"/>
    <col min="195" max="195" width="11.85546875" style="184" customWidth="1"/>
    <col min="196" max="196" width="3.85546875" style="184" customWidth="1"/>
    <col min="197" max="197" width="19.5703125" style="184" customWidth="1"/>
    <col min="198" max="198" width="17.140625" style="184" customWidth="1"/>
    <col min="199" max="199" width="17.28515625" style="184" customWidth="1"/>
    <col min="200" max="200" width="19.140625" style="184" customWidth="1"/>
    <col min="201" max="201" width="17.7109375" style="184" customWidth="1"/>
    <col min="202" max="202" width="14.5703125" style="184" bestFit="1" customWidth="1"/>
    <col min="203" max="203" width="14.140625" style="184" customWidth="1"/>
    <col min="204" max="204" width="13.28515625" style="184" customWidth="1"/>
    <col min="205" max="205" width="14.42578125" style="184" customWidth="1"/>
    <col min="206" max="206" width="16.7109375" style="184" customWidth="1"/>
    <col min="207" max="207" width="16" style="184" customWidth="1"/>
    <col min="208" max="208" width="16.140625" style="184" customWidth="1"/>
    <col min="209" max="210" width="14.28515625" style="184" customWidth="1"/>
    <col min="211" max="211" width="13.85546875" style="184" customWidth="1"/>
    <col min="212" max="212" width="13.5703125" style="184" customWidth="1"/>
    <col min="213" max="213" width="13.85546875" style="184" customWidth="1"/>
    <col min="214" max="215" width="16.140625" style="184" customWidth="1"/>
    <col min="216" max="216" width="11.5703125" style="184" customWidth="1"/>
    <col min="217" max="217" width="5.28515625" style="184" customWidth="1"/>
    <col min="218" max="218" width="18.140625" style="184" customWidth="1"/>
    <col min="219" max="219" width="16.85546875" style="184" customWidth="1"/>
    <col min="220" max="376" width="11.42578125" style="184"/>
    <col min="377" max="377" width="15.140625" style="184" customWidth="1"/>
    <col min="378" max="378" width="60.42578125" style="184" customWidth="1"/>
    <col min="379" max="381" width="19.85546875" style="184" customWidth="1"/>
    <col min="382" max="382" width="23.5703125" style="184" customWidth="1"/>
    <col min="383" max="383" width="20.140625" style="184" customWidth="1"/>
    <col min="384" max="384" width="18.7109375" style="184" customWidth="1"/>
    <col min="385" max="385" width="14.140625" style="184" customWidth="1"/>
    <col min="386" max="386" width="11.5703125" style="184" bestFit="1" customWidth="1"/>
    <col min="387" max="441" width="11.42578125" style="184"/>
    <col min="442" max="442" width="2.7109375" style="184" customWidth="1"/>
    <col min="443" max="443" width="9.85546875" style="184" customWidth="1"/>
    <col min="444" max="444" width="54.140625" style="184" customWidth="1"/>
    <col min="445" max="445" width="15.7109375" style="184" customWidth="1"/>
    <col min="446" max="446" width="13.7109375" style="184" customWidth="1"/>
    <col min="447" max="447" width="15.140625" style="184" customWidth="1"/>
    <col min="448" max="448" width="14.7109375" style="184" customWidth="1"/>
    <col min="449" max="449" width="17.42578125" style="184" customWidth="1"/>
    <col min="450" max="450" width="15.140625" style="184" customWidth="1"/>
    <col min="451" max="451" width="11.85546875" style="184" customWidth="1"/>
    <col min="452" max="452" width="3.85546875" style="184" customWidth="1"/>
    <col min="453" max="453" width="19.5703125" style="184" customWidth="1"/>
    <col min="454" max="454" width="17.140625" style="184" customWidth="1"/>
    <col min="455" max="455" width="17.28515625" style="184" customWidth="1"/>
    <col min="456" max="456" width="19.140625" style="184" customWidth="1"/>
    <col min="457" max="457" width="17.7109375" style="184" customWidth="1"/>
    <col min="458" max="458" width="14.5703125" style="184" bestFit="1" customWidth="1"/>
    <col min="459" max="459" width="14.140625" style="184" customWidth="1"/>
    <col min="460" max="460" width="13.28515625" style="184" customWidth="1"/>
    <col min="461" max="461" width="14.42578125" style="184" customWidth="1"/>
    <col min="462" max="462" width="16.7109375" style="184" customWidth="1"/>
    <col min="463" max="463" width="16" style="184" customWidth="1"/>
    <col min="464" max="464" width="16.140625" style="184" customWidth="1"/>
    <col min="465" max="466" width="14.28515625" style="184" customWidth="1"/>
    <col min="467" max="467" width="13.85546875" style="184" customWidth="1"/>
    <col min="468" max="468" width="13.5703125" style="184" customWidth="1"/>
    <col min="469" max="469" width="13.85546875" style="184" customWidth="1"/>
    <col min="470" max="471" width="16.140625" style="184" customWidth="1"/>
    <col min="472" max="472" width="11.5703125" style="184" customWidth="1"/>
    <col min="473" max="473" width="5.28515625" style="184" customWidth="1"/>
    <col min="474" max="474" width="18.140625" style="184" customWidth="1"/>
    <col min="475" max="475" width="16.85546875" style="184" customWidth="1"/>
    <col min="476" max="632" width="11.42578125" style="184"/>
    <col min="633" max="633" width="15.140625" style="184" customWidth="1"/>
    <col min="634" max="634" width="60.42578125" style="184" customWidth="1"/>
    <col min="635" max="637" width="19.85546875" style="184" customWidth="1"/>
    <col min="638" max="638" width="23.5703125" style="184" customWidth="1"/>
    <col min="639" max="639" width="20.140625" style="184" customWidth="1"/>
    <col min="640" max="640" width="18.7109375" style="184" customWidth="1"/>
    <col min="641" max="641" width="14.140625" style="184" customWidth="1"/>
    <col min="642" max="642" width="11.5703125" style="184" bestFit="1" customWidth="1"/>
    <col min="643" max="697" width="11.42578125" style="184"/>
    <col min="698" max="698" width="2.7109375" style="184" customWidth="1"/>
    <col min="699" max="699" width="9.85546875" style="184" customWidth="1"/>
    <col min="700" max="700" width="54.140625" style="184" customWidth="1"/>
    <col min="701" max="701" width="15.7109375" style="184" customWidth="1"/>
    <col min="702" max="702" width="13.7109375" style="184" customWidth="1"/>
    <col min="703" max="703" width="15.140625" style="184" customWidth="1"/>
    <col min="704" max="704" width="14.7109375" style="184" customWidth="1"/>
    <col min="705" max="705" width="17.42578125" style="184" customWidth="1"/>
    <col min="706" max="706" width="15.140625" style="184" customWidth="1"/>
    <col min="707" max="707" width="11.85546875" style="184" customWidth="1"/>
    <col min="708" max="708" width="3.85546875" style="184" customWidth="1"/>
    <col min="709" max="709" width="19.5703125" style="184" customWidth="1"/>
    <col min="710" max="710" width="17.140625" style="184" customWidth="1"/>
    <col min="711" max="711" width="17.28515625" style="184" customWidth="1"/>
    <col min="712" max="712" width="19.140625" style="184" customWidth="1"/>
    <col min="713" max="713" width="17.7109375" style="184" customWidth="1"/>
    <col min="714" max="714" width="14.5703125" style="184" bestFit="1" customWidth="1"/>
    <col min="715" max="715" width="14.140625" style="184" customWidth="1"/>
    <col min="716" max="716" width="13.28515625" style="184" customWidth="1"/>
    <col min="717" max="717" width="14.42578125" style="184" customWidth="1"/>
    <col min="718" max="718" width="16.7109375" style="184" customWidth="1"/>
    <col min="719" max="719" width="16" style="184" customWidth="1"/>
    <col min="720" max="720" width="16.140625" style="184" customWidth="1"/>
    <col min="721" max="722" width="14.28515625" style="184" customWidth="1"/>
    <col min="723" max="723" width="13.85546875" style="184" customWidth="1"/>
    <col min="724" max="724" width="13.5703125" style="184" customWidth="1"/>
    <col min="725" max="725" width="13.85546875" style="184" customWidth="1"/>
    <col min="726" max="727" width="16.140625" style="184" customWidth="1"/>
    <col min="728" max="728" width="11.5703125" style="184" customWidth="1"/>
    <col min="729" max="729" width="5.28515625" style="184" customWidth="1"/>
    <col min="730" max="730" width="18.140625" style="184" customWidth="1"/>
    <col min="731" max="731" width="16.85546875" style="184" customWidth="1"/>
    <col min="732" max="888" width="11.42578125" style="184"/>
    <col min="889" max="889" width="15.140625" style="184" customWidth="1"/>
    <col min="890" max="890" width="60.42578125" style="184" customWidth="1"/>
    <col min="891" max="893" width="19.85546875" style="184" customWidth="1"/>
    <col min="894" max="894" width="23.5703125" style="184" customWidth="1"/>
    <col min="895" max="895" width="20.140625" style="184" customWidth="1"/>
    <col min="896" max="896" width="18.7109375" style="184" customWidth="1"/>
    <col min="897" max="897" width="14.140625" style="184" customWidth="1"/>
    <col min="898" max="898" width="11.5703125" style="184" bestFit="1" customWidth="1"/>
    <col min="899" max="953" width="11.42578125" style="184"/>
    <col min="954" max="954" width="2.7109375" style="184" customWidth="1"/>
    <col min="955" max="955" width="9.85546875" style="184" customWidth="1"/>
    <col min="956" max="956" width="54.140625" style="184" customWidth="1"/>
    <col min="957" max="957" width="15.7109375" style="184" customWidth="1"/>
    <col min="958" max="958" width="13.7109375" style="184" customWidth="1"/>
    <col min="959" max="959" width="15.140625" style="184" customWidth="1"/>
    <col min="960" max="960" width="14.7109375" style="184" customWidth="1"/>
    <col min="961" max="961" width="17.42578125" style="184" customWidth="1"/>
    <col min="962" max="962" width="15.140625" style="184" customWidth="1"/>
    <col min="963" max="963" width="11.85546875" style="184" customWidth="1"/>
    <col min="964" max="964" width="3.85546875" style="184" customWidth="1"/>
    <col min="965" max="965" width="19.5703125" style="184" customWidth="1"/>
    <col min="966" max="966" width="17.140625" style="184" customWidth="1"/>
    <col min="967" max="967" width="17.28515625" style="184" customWidth="1"/>
    <col min="968" max="968" width="19.140625" style="184" customWidth="1"/>
    <col min="969" max="969" width="17.7109375" style="184" customWidth="1"/>
    <col min="970" max="970" width="14.5703125" style="184" bestFit="1" customWidth="1"/>
    <col min="971" max="971" width="14.140625" style="184" customWidth="1"/>
    <col min="972" max="972" width="13.28515625" style="184" customWidth="1"/>
    <col min="973" max="973" width="14.42578125" style="184" customWidth="1"/>
    <col min="974" max="974" width="16.7109375" style="184" customWidth="1"/>
    <col min="975" max="975" width="16" style="184" customWidth="1"/>
    <col min="976" max="976" width="16.140625" style="184" customWidth="1"/>
    <col min="977" max="978" width="14.28515625" style="184" customWidth="1"/>
    <col min="979" max="979" width="13.85546875" style="184" customWidth="1"/>
    <col min="980" max="980" width="13.5703125" style="184" customWidth="1"/>
    <col min="981" max="981" width="13.85546875" style="184" customWidth="1"/>
    <col min="982" max="983" width="16.140625" style="184" customWidth="1"/>
    <col min="984" max="984" width="11.5703125" style="184" customWidth="1"/>
    <col min="985" max="985" width="5.28515625" style="184" customWidth="1"/>
    <col min="986" max="986" width="18.140625" style="184" customWidth="1"/>
    <col min="987" max="987" width="16.85546875" style="184" customWidth="1"/>
    <col min="988" max="1144" width="11.42578125" style="184"/>
    <col min="1145" max="1145" width="15.140625" style="184" customWidth="1"/>
    <col min="1146" max="1146" width="60.42578125" style="184" customWidth="1"/>
    <col min="1147" max="1149" width="19.85546875" style="184" customWidth="1"/>
    <col min="1150" max="1150" width="23.5703125" style="184" customWidth="1"/>
    <col min="1151" max="1151" width="20.140625" style="184" customWidth="1"/>
    <col min="1152" max="1152" width="18.7109375" style="184" customWidth="1"/>
    <col min="1153" max="1153" width="14.140625" style="184" customWidth="1"/>
    <col min="1154" max="1154" width="11.5703125" style="184" bestFit="1" customWidth="1"/>
    <col min="1155" max="1209" width="11.42578125" style="184"/>
    <col min="1210" max="1210" width="2.7109375" style="184" customWidth="1"/>
    <col min="1211" max="1211" width="9.85546875" style="184" customWidth="1"/>
    <col min="1212" max="1212" width="54.140625" style="184" customWidth="1"/>
    <col min="1213" max="1213" width="15.7109375" style="184" customWidth="1"/>
    <col min="1214" max="1214" width="13.7109375" style="184" customWidth="1"/>
    <col min="1215" max="1215" width="15.140625" style="184" customWidth="1"/>
    <col min="1216" max="1216" width="14.7109375" style="184" customWidth="1"/>
    <col min="1217" max="1217" width="17.42578125" style="184" customWidth="1"/>
    <col min="1218" max="1218" width="15.140625" style="184" customWidth="1"/>
    <col min="1219" max="1219" width="11.85546875" style="184" customWidth="1"/>
    <col min="1220" max="1220" width="3.85546875" style="184" customWidth="1"/>
    <col min="1221" max="1221" width="19.5703125" style="184" customWidth="1"/>
    <col min="1222" max="1222" width="17.140625" style="184" customWidth="1"/>
    <col min="1223" max="1223" width="17.28515625" style="184" customWidth="1"/>
    <col min="1224" max="1224" width="19.140625" style="184" customWidth="1"/>
    <col min="1225" max="1225" width="17.7109375" style="184" customWidth="1"/>
    <col min="1226" max="1226" width="14.5703125" style="184" bestFit="1" customWidth="1"/>
    <col min="1227" max="1227" width="14.140625" style="184" customWidth="1"/>
    <col min="1228" max="1228" width="13.28515625" style="184" customWidth="1"/>
    <col min="1229" max="1229" width="14.42578125" style="184" customWidth="1"/>
    <col min="1230" max="1230" width="16.7109375" style="184" customWidth="1"/>
    <col min="1231" max="1231" width="16" style="184" customWidth="1"/>
    <col min="1232" max="1232" width="16.140625" style="184" customWidth="1"/>
    <col min="1233" max="1234" width="14.28515625" style="184" customWidth="1"/>
    <col min="1235" max="1235" width="13.85546875" style="184" customWidth="1"/>
    <col min="1236" max="1236" width="13.5703125" style="184" customWidth="1"/>
    <col min="1237" max="1237" width="13.85546875" style="184" customWidth="1"/>
    <col min="1238" max="1239" width="16.140625" style="184" customWidth="1"/>
    <col min="1240" max="1240" width="11.5703125" style="184" customWidth="1"/>
    <col min="1241" max="1241" width="5.28515625" style="184" customWidth="1"/>
    <col min="1242" max="1242" width="18.140625" style="184" customWidth="1"/>
    <col min="1243" max="1243" width="16.85546875" style="184" customWidth="1"/>
    <col min="1244" max="1400" width="11.42578125" style="184"/>
    <col min="1401" max="1401" width="15.140625" style="184" customWidth="1"/>
    <col min="1402" max="1402" width="60.42578125" style="184" customWidth="1"/>
    <col min="1403" max="1405" width="19.85546875" style="184" customWidth="1"/>
    <col min="1406" max="1406" width="23.5703125" style="184" customWidth="1"/>
    <col min="1407" max="1407" width="20.140625" style="184" customWidth="1"/>
    <col min="1408" max="1408" width="18.7109375" style="184" customWidth="1"/>
    <col min="1409" max="1409" width="14.140625" style="184" customWidth="1"/>
    <col min="1410" max="1410" width="11.5703125" style="184" bestFit="1" customWidth="1"/>
    <col min="1411" max="1465" width="11.42578125" style="184"/>
    <col min="1466" max="1466" width="2.7109375" style="184" customWidth="1"/>
    <col min="1467" max="1467" width="9.85546875" style="184" customWidth="1"/>
    <col min="1468" max="1468" width="54.140625" style="184" customWidth="1"/>
    <col min="1469" max="1469" width="15.7109375" style="184" customWidth="1"/>
    <col min="1470" max="1470" width="13.7109375" style="184" customWidth="1"/>
    <col min="1471" max="1471" width="15.140625" style="184" customWidth="1"/>
    <col min="1472" max="1472" width="14.7109375" style="184" customWidth="1"/>
    <col min="1473" max="1473" width="17.42578125" style="184" customWidth="1"/>
    <col min="1474" max="1474" width="15.140625" style="184" customWidth="1"/>
    <col min="1475" max="1475" width="11.85546875" style="184" customWidth="1"/>
    <col min="1476" max="1476" width="3.85546875" style="184" customWidth="1"/>
    <col min="1477" max="1477" width="19.5703125" style="184" customWidth="1"/>
    <col min="1478" max="1478" width="17.140625" style="184" customWidth="1"/>
    <col min="1479" max="1479" width="17.28515625" style="184" customWidth="1"/>
    <col min="1480" max="1480" width="19.140625" style="184" customWidth="1"/>
    <col min="1481" max="1481" width="17.7109375" style="184" customWidth="1"/>
    <col min="1482" max="1482" width="14.5703125" style="184" bestFit="1" customWidth="1"/>
    <col min="1483" max="1483" width="14.140625" style="184" customWidth="1"/>
    <col min="1484" max="1484" width="13.28515625" style="184" customWidth="1"/>
    <col min="1485" max="1485" width="14.42578125" style="184" customWidth="1"/>
    <col min="1486" max="1486" width="16.7109375" style="184" customWidth="1"/>
    <col min="1487" max="1487" width="16" style="184" customWidth="1"/>
    <col min="1488" max="1488" width="16.140625" style="184" customWidth="1"/>
    <col min="1489" max="1490" width="14.28515625" style="184" customWidth="1"/>
    <col min="1491" max="1491" width="13.85546875" style="184" customWidth="1"/>
    <col min="1492" max="1492" width="13.5703125" style="184" customWidth="1"/>
    <col min="1493" max="1493" width="13.85546875" style="184" customWidth="1"/>
    <col min="1494" max="1495" width="16.140625" style="184" customWidth="1"/>
    <col min="1496" max="1496" width="11.5703125" style="184" customWidth="1"/>
    <col min="1497" max="1497" width="5.28515625" style="184" customWidth="1"/>
    <col min="1498" max="1498" width="18.140625" style="184" customWidth="1"/>
    <col min="1499" max="1499" width="16.85546875" style="184" customWidth="1"/>
    <col min="1500" max="1656" width="11.42578125" style="184"/>
    <col min="1657" max="1657" width="15.140625" style="184" customWidth="1"/>
    <col min="1658" max="1658" width="60.42578125" style="184" customWidth="1"/>
    <col min="1659" max="1661" width="19.85546875" style="184" customWidth="1"/>
    <col min="1662" max="1662" width="23.5703125" style="184" customWidth="1"/>
    <col min="1663" max="1663" width="20.140625" style="184" customWidth="1"/>
    <col min="1664" max="1664" width="18.7109375" style="184" customWidth="1"/>
    <col min="1665" max="1665" width="14.140625" style="184" customWidth="1"/>
    <col min="1666" max="1666" width="11.5703125" style="184" bestFit="1" customWidth="1"/>
    <col min="1667" max="1721" width="11.42578125" style="184"/>
    <col min="1722" max="1722" width="2.7109375" style="184" customWidth="1"/>
    <col min="1723" max="1723" width="9.85546875" style="184" customWidth="1"/>
    <col min="1724" max="1724" width="54.140625" style="184" customWidth="1"/>
    <col min="1725" max="1725" width="15.7109375" style="184" customWidth="1"/>
    <col min="1726" max="1726" width="13.7109375" style="184" customWidth="1"/>
    <col min="1727" max="1727" width="15.140625" style="184" customWidth="1"/>
    <col min="1728" max="1728" width="14.7109375" style="184" customWidth="1"/>
    <col min="1729" max="1729" width="17.42578125" style="184" customWidth="1"/>
    <col min="1730" max="1730" width="15.140625" style="184" customWidth="1"/>
    <col min="1731" max="1731" width="11.85546875" style="184" customWidth="1"/>
    <col min="1732" max="1732" width="3.85546875" style="184" customWidth="1"/>
    <col min="1733" max="1733" width="19.5703125" style="184" customWidth="1"/>
    <col min="1734" max="1734" width="17.140625" style="184" customWidth="1"/>
    <col min="1735" max="1735" width="17.28515625" style="184" customWidth="1"/>
    <col min="1736" max="1736" width="19.140625" style="184" customWidth="1"/>
    <col min="1737" max="1737" width="17.7109375" style="184" customWidth="1"/>
    <col min="1738" max="1738" width="14.5703125" style="184" bestFit="1" customWidth="1"/>
    <col min="1739" max="1739" width="14.140625" style="184" customWidth="1"/>
    <col min="1740" max="1740" width="13.28515625" style="184" customWidth="1"/>
    <col min="1741" max="1741" width="14.42578125" style="184" customWidth="1"/>
    <col min="1742" max="1742" width="16.7109375" style="184" customWidth="1"/>
    <col min="1743" max="1743" width="16" style="184" customWidth="1"/>
    <col min="1744" max="1744" width="16.140625" style="184" customWidth="1"/>
    <col min="1745" max="1746" width="14.28515625" style="184" customWidth="1"/>
    <col min="1747" max="1747" width="13.85546875" style="184" customWidth="1"/>
    <col min="1748" max="1748" width="13.5703125" style="184" customWidth="1"/>
    <col min="1749" max="1749" width="13.85546875" style="184" customWidth="1"/>
    <col min="1750" max="1751" width="16.140625" style="184" customWidth="1"/>
    <col min="1752" max="1752" width="11.5703125" style="184" customWidth="1"/>
    <col min="1753" max="1753" width="5.28515625" style="184" customWidth="1"/>
    <col min="1754" max="1754" width="18.140625" style="184" customWidth="1"/>
    <col min="1755" max="1755" width="16.85546875" style="184" customWidth="1"/>
    <col min="1756" max="1912" width="11.42578125" style="184"/>
    <col min="1913" max="1913" width="15.140625" style="184" customWidth="1"/>
    <col min="1914" max="1914" width="60.42578125" style="184" customWidth="1"/>
    <col min="1915" max="1917" width="19.85546875" style="184" customWidth="1"/>
    <col min="1918" max="1918" width="23.5703125" style="184" customWidth="1"/>
    <col min="1919" max="1919" width="20.140625" style="184" customWidth="1"/>
    <col min="1920" max="1920" width="18.7109375" style="184" customWidth="1"/>
    <col min="1921" max="1921" width="14.140625" style="184" customWidth="1"/>
    <col min="1922" max="1922" width="11.5703125" style="184" bestFit="1" customWidth="1"/>
    <col min="1923" max="1977" width="11.42578125" style="184"/>
    <col min="1978" max="1978" width="2.7109375" style="184" customWidth="1"/>
    <col min="1979" max="1979" width="9.85546875" style="184" customWidth="1"/>
    <col min="1980" max="1980" width="54.140625" style="184" customWidth="1"/>
    <col min="1981" max="1981" width="15.7109375" style="184" customWidth="1"/>
    <col min="1982" max="1982" width="13.7109375" style="184" customWidth="1"/>
    <col min="1983" max="1983" width="15.140625" style="184" customWidth="1"/>
    <col min="1984" max="1984" width="14.7109375" style="184" customWidth="1"/>
    <col min="1985" max="1985" width="17.42578125" style="184" customWidth="1"/>
    <col min="1986" max="1986" width="15.140625" style="184" customWidth="1"/>
    <col min="1987" max="1987" width="11.85546875" style="184" customWidth="1"/>
    <col min="1988" max="1988" width="3.85546875" style="184" customWidth="1"/>
    <col min="1989" max="1989" width="19.5703125" style="184" customWidth="1"/>
    <col min="1990" max="1990" width="17.140625" style="184" customWidth="1"/>
    <col min="1991" max="1991" width="17.28515625" style="184" customWidth="1"/>
    <col min="1992" max="1992" width="19.140625" style="184" customWidth="1"/>
    <col min="1993" max="1993" width="17.7109375" style="184" customWidth="1"/>
    <col min="1994" max="1994" width="14.5703125" style="184" bestFit="1" customWidth="1"/>
    <col min="1995" max="1995" width="14.140625" style="184" customWidth="1"/>
    <col min="1996" max="1996" width="13.28515625" style="184" customWidth="1"/>
    <col min="1997" max="1997" width="14.42578125" style="184" customWidth="1"/>
    <col min="1998" max="1998" width="16.7109375" style="184" customWidth="1"/>
    <col min="1999" max="1999" width="16" style="184" customWidth="1"/>
    <col min="2000" max="2000" width="16.140625" style="184" customWidth="1"/>
    <col min="2001" max="2002" width="14.28515625" style="184" customWidth="1"/>
    <col min="2003" max="2003" width="13.85546875" style="184" customWidth="1"/>
    <col min="2004" max="2004" width="13.5703125" style="184" customWidth="1"/>
    <col min="2005" max="2005" width="13.85546875" style="184" customWidth="1"/>
    <col min="2006" max="2007" width="16.140625" style="184" customWidth="1"/>
    <col min="2008" max="2008" width="11.5703125" style="184" customWidth="1"/>
    <col min="2009" max="2009" width="5.28515625" style="184" customWidth="1"/>
    <col min="2010" max="2010" width="18.140625" style="184" customWidth="1"/>
    <col min="2011" max="2011" width="16.85546875" style="184" customWidth="1"/>
    <col min="2012" max="2168" width="11.42578125" style="184"/>
    <col min="2169" max="2169" width="15.140625" style="184" customWidth="1"/>
    <col min="2170" max="2170" width="60.42578125" style="184" customWidth="1"/>
    <col min="2171" max="2173" width="19.85546875" style="184" customWidth="1"/>
    <col min="2174" max="2174" width="23.5703125" style="184" customWidth="1"/>
    <col min="2175" max="2175" width="20.140625" style="184" customWidth="1"/>
    <col min="2176" max="2176" width="18.7109375" style="184" customWidth="1"/>
    <col min="2177" max="2177" width="14.140625" style="184" customWidth="1"/>
    <col min="2178" max="2178" width="11.5703125" style="184" bestFit="1" customWidth="1"/>
    <col min="2179" max="2233" width="11.42578125" style="184"/>
    <col min="2234" max="2234" width="2.7109375" style="184" customWidth="1"/>
    <col min="2235" max="2235" width="9.85546875" style="184" customWidth="1"/>
    <col min="2236" max="2236" width="54.140625" style="184" customWidth="1"/>
    <col min="2237" max="2237" width="15.7109375" style="184" customWidth="1"/>
    <col min="2238" max="2238" width="13.7109375" style="184" customWidth="1"/>
    <col min="2239" max="2239" width="15.140625" style="184" customWidth="1"/>
    <col min="2240" max="2240" width="14.7109375" style="184" customWidth="1"/>
    <col min="2241" max="2241" width="17.42578125" style="184" customWidth="1"/>
    <col min="2242" max="2242" width="15.140625" style="184" customWidth="1"/>
    <col min="2243" max="2243" width="11.85546875" style="184" customWidth="1"/>
    <col min="2244" max="2244" width="3.85546875" style="184" customWidth="1"/>
    <col min="2245" max="2245" width="19.5703125" style="184" customWidth="1"/>
    <col min="2246" max="2246" width="17.140625" style="184" customWidth="1"/>
    <col min="2247" max="2247" width="17.28515625" style="184" customWidth="1"/>
    <col min="2248" max="2248" width="19.140625" style="184" customWidth="1"/>
    <col min="2249" max="2249" width="17.7109375" style="184" customWidth="1"/>
    <col min="2250" max="2250" width="14.5703125" style="184" bestFit="1" customWidth="1"/>
    <col min="2251" max="2251" width="14.140625" style="184" customWidth="1"/>
    <col min="2252" max="2252" width="13.28515625" style="184" customWidth="1"/>
    <col min="2253" max="2253" width="14.42578125" style="184" customWidth="1"/>
    <col min="2254" max="2254" width="16.7109375" style="184" customWidth="1"/>
    <col min="2255" max="2255" width="16" style="184" customWidth="1"/>
    <col min="2256" max="2256" width="16.140625" style="184" customWidth="1"/>
    <col min="2257" max="2258" width="14.28515625" style="184" customWidth="1"/>
    <col min="2259" max="2259" width="13.85546875" style="184" customWidth="1"/>
    <col min="2260" max="2260" width="13.5703125" style="184" customWidth="1"/>
    <col min="2261" max="2261" width="13.85546875" style="184" customWidth="1"/>
    <col min="2262" max="2263" width="16.140625" style="184" customWidth="1"/>
    <col min="2264" max="2264" width="11.5703125" style="184" customWidth="1"/>
    <col min="2265" max="2265" width="5.28515625" style="184" customWidth="1"/>
    <col min="2266" max="2266" width="18.140625" style="184" customWidth="1"/>
    <col min="2267" max="2267" width="16.85546875" style="184" customWidth="1"/>
    <col min="2268" max="2424" width="11.42578125" style="184"/>
    <col min="2425" max="2425" width="15.140625" style="184" customWidth="1"/>
    <col min="2426" max="2426" width="60.42578125" style="184" customWidth="1"/>
    <col min="2427" max="2429" width="19.85546875" style="184" customWidth="1"/>
    <col min="2430" max="2430" width="23.5703125" style="184" customWidth="1"/>
    <col min="2431" max="2431" width="20.140625" style="184" customWidth="1"/>
    <col min="2432" max="2432" width="18.7109375" style="184" customWidth="1"/>
    <col min="2433" max="2433" width="14.140625" style="184" customWidth="1"/>
    <col min="2434" max="2434" width="11.5703125" style="184" bestFit="1" customWidth="1"/>
    <col min="2435" max="2489" width="11.42578125" style="184"/>
    <col min="2490" max="2490" width="2.7109375" style="184" customWidth="1"/>
    <col min="2491" max="2491" width="9.85546875" style="184" customWidth="1"/>
    <col min="2492" max="2492" width="54.140625" style="184" customWidth="1"/>
    <col min="2493" max="2493" width="15.7109375" style="184" customWidth="1"/>
    <col min="2494" max="2494" width="13.7109375" style="184" customWidth="1"/>
    <col min="2495" max="2495" width="15.140625" style="184" customWidth="1"/>
    <col min="2496" max="2496" width="14.7109375" style="184" customWidth="1"/>
    <col min="2497" max="2497" width="17.42578125" style="184" customWidth="1"/>
    <col min="2498" max="2498" width="15.140625" style="184" customWidth="1"/>
    <col min="2499" max="2499" width="11.85546875" style="184" customWidth="1"/>
    <col min="2500" max="2500" width="3.85546875" style="184" customWidth="1"/>
    <col min="2501" max="2501" width="19.5703125" style="184" customWidth="1"/>
    <col min="2502" max="2502" width="17.140625" style="184" customWidth="1"/>
    <col min="2503" max="2503" width="17.28515625" style="184" customWidth="1"/>
    <col min="2504" max="2504" width="19.140625" style="184" customWidth="1"/>
    <col min="2505" max="2505" width="17.7109375" style="184" customWidth="1"/>
    <col min="2506" max="2506" width="14.5703125" style="184" bestFit="1" customWidth="1"/>
    <col min="2507" max="2507" width="14.140625" style="184" customWidth="1"/>
    <col min="2508" max="2508" width="13.28515625" style="184" customWidth="1"/>
    <col min="2509" max="2509" width="14.42578125" style="184" customWidth="1"/>
    <col min="2510" max="2510" width="16.7109375" style="184" customWidth="1"/>
    <col min="2511" max="2511" width="16" style="184" customWidth="1"/>
    <col min="2512" max="2512" width="16.140625" style="184" customWidth="1"/>
    <col min="2513" max="2514" width="14.28515625" style="184" customWidth="1"/>
    <col min="2515" max="2515" width="13.85546875" style="184" customWidth="1"/>
    <col min="2516" max="2516" width="13.5703125" style="184" customWidth="1"/>
    <col min="2517" max="2517" width="13.85546875" style="184" customWidth="1"/>
    <col min="2518" max="2519" width="16.140625" style="184" customWidth="1"/>
    <col min="2520" max="2520" width="11.5703125" style="184" customWidth="1"/>
    <col min="2521" max="2521" width="5.28515625" style="184" customWidth="1"/>
    <col min="2522" max="2522" width="18.140625" style="184" customWidth="1"/>
    <col min="2523" max="2523" width="16.85546875" style="184" customWidth="1"/>
    <col min="2524" max="2680" width="11.42578125" style="184"/>
    <col min="2681" max="2681" width="15.140625" style="184" customWidth="1"/>
    <col min="2682" max="2682" width="60.42578125" style="184" customWidth="1"/>
    <col min="2683" max="2685" width="19.85546875" style="184" customWidth="1"/>
    <col min="2686" max="2686" width="23.5703125" style="184" customWidth="1"/>
    <col min="2687" max="2687" width="20.140625" style="184" customWidth="1"/>
    <col min="2688" max="2688" width="18.7109375" style="184" customWidth="1"/>
    <col min="2689" max="2689" width="14.140625" style="184" customWidth="1"/>
    <col min="2690" max="2690" width="11.5703125" style="184" bestFit="1" customWidth="1"/>
    <col min="2691" max="2745" width="11.42578125" style="184"/>
    <col min="2746" max="2746" width="2.7109375" style="184" customWidth="1"/>
    <col min="2747" max="2747" width="9.85546875" style="184" customWidth="1"/>
    <col min="2748" max="2748" width="54.140625" style="184" customWidth="1"/>
    <col min="2749" max="2749" width="15.7109375" style="184" customWidth="1"/>
    <col min="2750" max="2750" width="13.7109375" style="184" customWidth="1"/>
    <col min="2751" max="2751" width="15.140625" style="184" customWidth="1"/>
    <col min="2752" max="2752" width="14.7109375" style="184" customWidth="1"/>
    <col min="2753" max="2753" width="17.42578125" style="184" customWidth="1"/>
    <col min="2754" max="2754" width="15.140625" style="184" customWidth="1"/>
    <col min="2755" max="2755" width="11.85546875" style="184" customWidth="1"/>
    <col min="2756" max="2756" width="3.85546875" style="184" customWidth="1"/>
    <col min="2757" max="2757" width="19.5703125" style="184" customWidth="1"/>
    <col min="2758" max="2758" width="17.140625" style="184" customWidth="1"/>
    <col min="2759" max="2759" width="17.28515625" style="184" customWidth="1"/>
    <col min="2760" max="2760" width="19.140625" style="184" customWidth="1"/>
    <col min="2761" max="2761" width="17.7109375" style="184" customWidth="1"/>
    <col min="2762" max="2762" width="14.5703125" style="184" bestFit="1" customWidth="1"/>
    <col min="2763" max="2763" width="14.140625" style="184" customWidth="1"/>
    <col min="2764" max="2764" width="13.28515625" style="184" customWidth="1"/>
    <col min="2765" max="2765" width="14.42578125" style="184" customWidth="1"/>
    <col min="2766" max="2766" width="16.7109375" style="184" customWidth="1"/>
    <col min="2767" max="2767" width="16" style="184" customWidth="1"/>
    <col min="2768" max="2768" width="16.140625" style="184" customWidth="1"/>
    <col min="2769" max="2770" width="14.28515625" style="184" customWidth="1"/>
    <col min="2771" max="2771" width="13.85546875" style="184" customWidth="1"/>
    <col min="2772" max="2772" width="13.5703125" style="184" customWidth="1"/>
    <col min="2773" max="2773" width="13.85546875" style="184" customWidth="1"/>
    <col min="2774" max="2775" width="16.140625" style="184" customWidth="1"/>
    <col min="2776" max="2776" width="11.5703125" style="184" customWidth="1"/>
    <col min="2777" max="2777" width="5.28515625" style="184" customWidth="1"/>
    <col min="2778" max="2778" width="18.140625" style="184" customWidth="1"/>
    <col min="2779" max="2779" width="16.85546875" style="184" customWidth="1"/>
    <col min="2780" max="2936" width="11.42578125" style="184"/>
    <col min="2937" max="2937" width="15.140625" style="184" customWidth="1"/>
    <col min="2938" max="2938" width="60.42578125" style="184" customWidth="1"/>
    <col min="2939" max="2941" width="19.85546875" style="184" customWidth="1"/>
    <col min="2942" max="2942" width="23.5703125" style="184" customWidth="1"/>
    <col min="2943" max="2943" width="20.140625" style="184" customWidth="1"/>
    <col min="2944" max="2944" width="18.7109375" style="184" customWidth="1"/>
    <col min="2945" max="2945" width="14.140625" style="184" customWidth="1"/>
    <col min="2946" max="2946" width="11.5703125" style="184" bestFit="1" customWidth="1"/>
    <col min="2947" max="3001" width="11.42578125" style="184"/>
    <col min="3002" max="3002" width="2.7109375" style="184" customWidth="1"/>
    <col min="3003" max="3003" width="9.85546875" style="184" customWidth="1"/>
    <col min="3004" max="3004" width="54.140625" style="184" customWidth="1"/>
    <col min="3005" max="3005" width="15.7109375" style="184" customWidth="1"/>
    <col min="3006" max="3006" width="13.7109375" style="184" customWidth="1"/>
    <col min="3007" max="3007" width="15.140625" style="184" customWidth="1"/>
    <col min="3008" max="3008" width="14.7109375" style="184" customWidth="1"/>
    <col min="3009" max="3009" width="17.42578125" style="184" customWidth="1"/>
    <col min="3010" max="3010" width="15.140625" style="184" customWidth="1"/>
    <col min="3011" max="3011" width="11.85546875" style="184" customWidth="1"/>
    <col min="3012" max="3012" width="3.85546875" style="184" customWidth="1"/>
    <col min="3013" max="3013" width="19.5703125" style="184" customWidth="1"/>
    <col min="3014" max="3014" width="17.140625" style="184" customWidth="1"/>
    <col min="3015" max="3015" width="17.28515625" style="184" customWidth="1"/>
    <col min="3016" max="3016" width="19.140625" style="184" customWidth="1"/>
    <col min="3017" max="3017" width="17.7109375" style="184" customWidth="1"/>
    <col min="3018" max="3018" width="14.5703125" style="184" bestFit="1" customWidth="1"/>
    <col min="3019" max="3019" width="14.140625" style="184" customWidth="1"/>
    <col min="3020" max="3020" width="13.28515625" style="184" customWidth="1"/>
    <col min="3021" max="3021" width="14.42578125" style="184" customWidth="1"/>
    <col min="3022" max="3022" width="16.7109375" style="184" customWidth="1"/>
    <col min="3023" max="3023" width="16" style="184" customWidth="1"/>
    <col min="3024" max="3024" width="16.140625" style="184" customWidth="1"/>
    <col min="3025" max="3026" width="14.28515625" style="184" customWidth="1"/>
    <col min="3027" max="3027" width="13.85546875" style="184" customWidth="1"/>
    <col min="3028" max="3028" width="13.5703125" style="184" customWidth="1"/>
    <col min="3029" max="3029" width="13.85546875" style="184" customWidth="1"/>
    <col min="3030" max="3031" width="16.140625" style="184" customWidth="1"/>
    <col min="3032" max="3032" width="11.5703125" style="184" customWidth="1"/>
    <col min="3033" max="3033" width="5.28515625" style="184" customWidth="1"/>
    <col min="3034" max="3034" width="18.140625" style="184" customWidth="1"/>
    <col min="3035" max="3035" width="16.85546875" style="184" customWidth="1"/>
    <col min="3036" max="3192" width="11.42578125" style="184"/>
    <col min="3193" max="3193" width="15.140625" style="184" customWidth="1"/>
    <col min="3194" max="3194" width="60.42578125" style="184" customWidth="1"/>
    <col min="3195" max="3197" width="19.85546875" style="184" customWidth="1"/>
    <col min="3198" max="3198" width="23.5703125" style="184" customWidth="1"/>
    <col min="3199" max="3199" width="20.140625" style="184" customWidth="1"/>
    <col min="3200" max="3200" width="18.7109375" style="184" customWidth="1"/>
    <col min="3201" max="3201" width="14.140625" style="184" customWidth="1"/>
    <col min="3202" max="3202" width="11.5703125" style="184" bestFit="1" customWidth="1"/>
    <col min="3203" max="3257" width="11.42578125" style="184"/>
    <col min="3258" max="3258" width="2.7109375" style="184" customWidth="1"/>
    <col min="3259" max="3259" width="9.85546875" style="184" customWidth="1"/>
    <col min="3260" max="3260" width="54.140625" style="184" customWidth="1"/>
    <col min="3261" max="3261" width="15.7109375" style="184" customWidth="1"/>
    <col min="3262" max="3262" width="13.7109375" style="184" customWidth="1"/>
    <col min="3263" max="3263" width="15.140625" style="184" customWidth="1"/>
    <col min="3264" max="3264" width="14.7109375" style="184" customWidth="1"/>
    <col min="3265" max="3265" width="17.42578125" style="184" customWidth="1"/>
    <col min="3266" max="3266" width="15.140625" style="184" customWidth="1"/>
    <col min="3267" max="3267" width="11.85546875" style="184" customWidth="1"/>
    <col min="3268" max="3268" width="3.85546875" style="184" customWidth="1"/>
    <col min="3269" max="3269" width="19.5703125" style="184" customWidth="1"/>
    <col min="3270" max="3270" width="17.140625" style="184" customWidth="1"/>
    <col min="3271" max="3271" width="17.28515625" style="184" customWidth="1"/>
    <col min="3272" max="3272" width="19.140625" style="184" customWidth="1"/>
    <col min="3273" max="3273" width="17.7109375" style="184" customWidth="1"/>
    <col min="3274" max="3274" width="14.5703125" style="184" bestFit="1" customWidth="1"/>
    <col min="3275" max="3275" width="14.140625" style="184" customWidth="1"/>
    <col min="3276" max="3276" width="13.28515625" style="184" customWidth="1"/>
    <col min="3277" max="3277" width="14.42578125" style="184" customWidth="1"/>
    <col min="3278" max="3278" width="16.7109375" style="184" customWidth="1"/>
    <col min="3279" max="3279" width="16" style="184" customWidth="1"/>
    <col min="3280" max="3280" width="16.140625" style="184" customWidth="1"/>
    <col min="3281" max="3282" width="14.28515625" style="184" customWidth="1"/>
    <col min="3283" max="3283" width="13.85546875" style="184" customWidth="1"/>
    <col min="3284" max="3284" width="13.5703125" style="184" customWidth="1"/>
    <col min="3285" max="3285" width="13.85546875" style="184" customWidth="1"/>
    <col min="3286" max="3287" width="16.140625" style="184" customWidth="1"/>
    <col min="3288" max="3288" width="11.5703125" style="184" customWidth="1"/>
    <col min="3289" max="3289" width="5.28515625" style="184" customWidth="1"/>
    <col min="3290" max="3290" width="18.140625" style="184" customWidth="1"/>
    <col min="3291" max="3291" width="16.85546875" style="184" customWidth="1"/>
    <col min="3292" max="3448" width="11.42578125" style="184"/>
    <col min="3449" max="3449" width="15.140625" style="184" customWidth="1"/>
    <col min="3450" max="3450" width="60.42578125" style="184" customWidth="1"/>
    <col min="3451" max="3453" width="19.85546875" style="184" customWidth="1"/>
    <col min="3454" max="3454" width="23.5703125" style="184" customWidth="1"/>
    <col min="3455" max="3455" width="20.140625" style="184" customWidth="1"/>
    <col min="3456" max="3456" width="18.7109375" style="184" customWidth="1"/>
    <col min="3457" max="3457" width="14.140625" style="184" customWidth="1"/>
    <col min="3458" max="3458" width="11.5703125" style="184" bestFit="1" customWidth="1"/>
    <col min="3459" max="3513" width="11.42578125" style="184"/>
    <col min="3514" max="3514" width="2.7109375" style="184" customWidth="1"/>
    <col min="3515" max="3515" width="9.85546875" style="184" customWidth="1"/>
    <col min="3516" max="3516" width="54.140625" style="184" customWidth="1"/>
    <col min="3517" max="3517" width="15.7109375" style="184" customWidth="1"/>
    <col min="3518" max="3518" width="13.7109375" style="184" customWidth="1"/>
    <col min="3519" max="3519" width="15.140625" style="184" customWidth="1"/>
    <col min="3520" max="3520" width="14.7109375" style="184" customWidth="1"/>
    <col min="3521" max="3521" width="17.42578125" style="184" customWidth="1"/>
    <col min="3522" max="3522" width="15.140625" style="184" customWidth="1"/>
    <col min="3523" max="3523" width="11.85546875" style="184" customWidth="1"/>
    <col min="3524" max="3524" width="3.85546875" style="184" customWidth="1"/>
    <col min="3525" max="3525" width="19.5703125" style="184" customWidth="1"/>
    <col min="3526" max="3526" width="17.140625" style="184" customWidth="1"/>
    <col min="3527" max="3527" width="17.28515625" style="184" customWidth="1"/>
    <col min="3528" max="3528" width="19.140625" style="184" customWidth="1"/>
    <col min="3529" max="3529" width="17.7109375" style="184" customWidth="1"/>
    <col min="3530" max="3530" width="14.5703125" style="184" bestFit="1" customWidth="1"/>
    <col min="3531" max="3531" width="14.140625" style="184" customWidth="1"/>
    <col min="3532" max="3532" width="13.28515625" style="184" customWidth="1"/>
    <col min="3533" max="3533" width="14.42578125" style="184" customWidth="1"/>
    <col min="3534" max="3534" width="16.7109375" style="184" customWidth="1"/>
    <col min="3535" max="3535" width="16" style="184" customWidth="1"/>
    <col min="3536" max="3536" width="16.140625" style="184" customWidth="1"/>
    <col min="3537" max="3538" width="14.28515625" style="184" customWidth="1"/>
    <col min="3539" max="3539" width="13.85546875" style="184" customWidth="1"/>
    <col min="3540" max="3540" width="13.5703125" style="184" customWidth="1"/>
    <col min="3541" max="3541" width="13.85546875" style="184" customWidth="1"/>
    <col min="3542" max="3543" width="16.140625" style="184" customWidth="1"/>
    <col min="3544" max="3544" width="11.5703125" style="184" customWidth="1"/>
    <col min="3545" max="3545" width="5.28515625" style="184" customWidth="1"/>
    <col min="3546" max="3546" width="18.140625" style="184" customWidth="1"/>
    <col min="3547" max="3547" width="16.85546875" style="184" customWidth="1"/>
    <col min="3548" max="3704" width="11.42578125" style="184"/>
    <col min="3705" max="3705" width="15.140625" style="184" customWidth="1"/>
    <col min="3706" max="3706" width="60.42578125" style="184" customWidth="1"/>
    <col min="3707" max="3709" width="19.85546875" style="184" customWidth="1"/>
    <col min="3710" max="3710" width="23.5703125" style="184" customWidth="1"/>
    <col min="3711" max="3711" width="20.140625" style="184" customWidth="1"/>
    <col min="3712" max="3712" width="18.7109375" style="184" customWidth="1"/>
    <col min="3713" max="3713" width="14.140625" style="184" customWidth="1"/>
    <col min="3714" max="3714" width="11.5703125" style="184" bestFit="1" customWidth="1"/>
    <col min="3715" max="3769" width="11.42578125" style="184"/>
    <col min="3770" max="3770" width="2.7109375" style="184" customWidth="1"/>
    <col min="3771" max="3771" width="9.85546875" style="184" customWidth="1"/>
    <col min="3772" max="3772" width="54.140625" style="184" customWidth="1"/>
    <col min="3773" max="3773" width="15.7109375" style="184" customWidth="1"/>
    <col min="3774" max="3774" width="13.7109375" style="184" customWidth="1"/>
    <col min="3775" max="3775" width="15.140625" style="184" customWidth="1"/>
    <col min="3776" max="3776" width="14.7109375" style="184" customWidth="1"/>
    <col min="3777" max="3777" width="17.42578125" style="184" customWidth="1"/>
    <col min="3778" max="3778" width="15.140625" style="184" customWidth="1"/>
    <col min="3779" max="3779" width="11.85546875" style="184" customWidth="1"/>
    <col min="3780" max="3780" width="3.85546875" style="184" customWidth="1"/>
    <col min="3781" max="3781" width="19.5703125" style="184" customWidth="1"/>
    <col min="3782" max="3782" width="17.140625" style="184" customWidth="1"/>
    <col min="3783" max="3783" width="17.28515625" style="184" customWidth="1"/>
    <col min="3784" max="3784" width="19.140625" style="184" customWidth="1"/>
    <col min="3785" max="3785" width="17.7109375" style="184" customWidth="1"/>
    <col min="3786" max="3786" width="14.5703125" style="184" bestFit="1" customWidth="1"/>
    <col min="3787" max="3787" width="14.140625" style="184" customWidth="1"/>
    <col min="3788" max="3788" width="13.28515625" style="184" customWidth="1"/>
    <col min="3789" max="3789" width="14.42578125" style="184" customWidth="1"/>
    <col min="3790" max="3790" width="16.7109375" style="184" customWidth="1"/>
    <col min="3791" max="3791" width="16" style="184" customWidth="1"/>
    <col min="3792" max="3792" width="16.140625" style="184" customWidth="1"/>
    <col min="3793" max="3794" width="14.28515625" style="184" customWidth="1"/>
    <col min="3795" max="3795" width="13.85546875" style="184" customWidth="1"/>
    <col min="3796" max="3796" width="13.5703125" style="184" customWidth="1"/>
    <col min="3797" max="3797" width="13.85546875" style="184" customWidth="1"/>
    <col min="3798" max="3799" width="16.140625" style="184" customWidth="1"/>
    <col min="3800" max="3800" width="11.5703125" style="184" customWidth="1"/>
    <col min="3801" max="3801" width="5.28515625" style="184" customWidth="1"/>
    <col min="3802" max="3802" width="18.140625" style="184" customWidth="1"/>
    <col min="3803" max="3803" width="16.85546875" style="184" customWidth="1"/>
    <col min="3804" max="3960" width="11.42578125" style="184"/>
    <col min="3961" max="3961" width="15.140625" style="184" customWidth="1"/>
    <col min="3962" max="3962" width="60.42578125" style="184" customWidth="1"/>
    <col min="3963" max="3965" width="19.85546875" style="184" customWidth="1"/>
    <col min="3966" max="3966" width="23.5703125" style="184" customWidth="1"/>
    <col min="3967" max="3967" width="20.140625" style="184" customWidth="1"/>
    <col min="3968" max="3968" width="18.7109375" style="184" customWidth="1"/>
    <col min="3969" max="3969" width="14.140625" style="184" customWidth="1"/>
    <col min="3970" max="3970" width="11.5703125" style="184" bestFit="1" customWidth="1"/>
    <col min="3971" max="4025" width="11.42578125" style="184"/>
    <col min="4026" max="4026" width="2.7109375" style="184" customWidth="1"/>
    <col min="4027" max="4027" width="9.85546875" style="184" customWidth="1"/>
    <col min="4028" max="4028" width="54.140625" style="184" customWidth="1"/>
    <col min="4029" max="4029" width="15.7109375" style="184" customWidth="1"/>
    <col min="4030" max="4030" width="13.7109375" style="184" customWidth="1"/>
    <col min="4031" max="4031" width="15.140625" style="184" customWidth="1"/>
    <col min="4032" max="4032" width="14.7109375" style="184" customWidth="1"/>
    <col min="4033" max="4033" width="17.42578125" style="184" customWidth="1"/>
    <col min="4034" max="4034" width="15.140625" style="184" customWidth="1"/>
    <col min="4035" max="4035" width="11.85546875" style="184" customWidth="1"/>
    <col min="4036" max="4036" width="3.85546875" style="184" customWidth="1"/>
    <col min="4037" max="4037" width="19.5703125" style="184" customWidth="1"/>
    <col min="4038" max="4038" width="17.140625" style="184" customWidth="1"/>
    <col min="4039" max="4039" width="17.28515625" style="184" customWidth="1"/>
    <col min="4040" max="4040" width="19.140625" style="184" customWidth="1"/>
    <col min="4041" max="4041" width="17.7109375" style="184" customWidth="1"/>
    <col min="4042" max="4042" width="14.5703125" style="184" bestFit="1" customWidth="1"/>
    <col min="4043" max="4043" width="14.140625" style="184" customWidth="1"/>
    <col min="4044" max="4044" width="13.28515625" style="184" customWidth="1"/>
    <col min="4045" max="4045" width="14.42578125" style="184" customWidth="1"/>
    <col min="4046" max="4046" width="16.7109375" style="184" customWidth="1"/>
    <col min="4047" max="4047" width="16" style="184" customWidth="1"/>
    <col min="4048" max="4048" width="16.140625" style="184" customWidth="1"/>
    <col min="4049" max="4050" width="14.28515625" style="184" customWidth="1"/>
    <col min="4051" max="4051" width="13.85546875" style="184" customWidth="1"/>
    <col min="4052" max="4052" width="13.5703125" style="184" customWidth="1"/>
    <col min="4053" max="4053" width="13.85546875" style="184" customWidth="1"/>
    <col min="4054" max="4055" width="16.140625" style="184" customWidth="1"/>
    <col min="4056" max="4056" width="11.5703125" style="184" customWidth="1"/>
    <col min="4057" max="4057" width="5.28515625" style="184" customWidth="1"/>
    <col min="4058" max="4058" width="18.140625" style="184" customWidth="1"/>
    <col min="4059" max="4059" width="16.85546875" style="184" customWidth="1"/>
    <col min="4060" max="4216" width="11.42578125" style="184"/>
    <col min="4217" max="4217" width="15.140625" style="184" customWidth="1"/>
    <col min="4218" max="4218" width="60.42578125" style="184" customWidth="1"/>
    <col min="4219" max="4221" width="19.85546875" style="184" customWidth="1"/>
    <col min="4222" max="4222" width="23.5703125" style="184" customWidth="1"/>
    <col min="4223" max="4223" width="20.140625" style="184" customWidth="1"/>
    <col min="4224" max="4224" width="18.7109375" style="184" customWidth="1"/>
    <col min="4225" max="4225" width="14.140625" style="184" customWidth="1"/>
    <col min="4226" max="4226" width="11.5703125" style="184" bestFit="1" customWidth="1"/>
    <col min="4227" max="4281" width="11.42578125" style="184"/>
    <col min="4282" max="4282" width="2.7109375" style="184" customWidth="1"/>
    <col min="4283" max="4283" width="9.85546875" style="184" customWidth="1"/>
    <col min="4284" max="4284" width="54.140625" style="184" customWidth="1"/>
    <col min="4285" max="4285" width="15.7109375" style="184" customWidth="1"/>
    <col min="4286" max="4286" width="13.7109375" style="184" customWidth="1"/>
    <col min="4287" max="4287" width="15.140625" style="184" customWidth="1"/>
    <col min="4288" max="4288" width="14.7109375" style="184" customWidth="1"/>
    <col min="4289" max="4289" width="17.42578125" style="184" customWidth="1"/>
    <col min="4290" max="4290" width="15.140625" style="184" customWidth="1"/>
    <col min="4291" max="4291" width="11.85546875" style="184" customWidth="1"/>
    <col min="4292" max="4292" width="3.85546875" style="184" customWidth="1"/>
    <col min="4293" max="4293" width="19.5703125" style="184" customWidth="1"/>
    <col min="4294" max="4294" width="17.140625" style="184" customWidth="1"/>
    <col min="4295" max="4295" width="17.28515625" style="184" customWidth="1"/>
    <col min="4296" max="4296" width="19.140625" style="184" customWidth="1"/>
    <col min="4297" max="4297" width="17.7109375" style="184" customWidth="1"/>
    <col min="4298" max="4298" width="14.5703125" style="184" bestFit="1" customWidth="1"/>
    <col min="4299" max="4299" width="14.140625" style="184" customWidth="1"/>
    <col min="4300" max="4300" width="13.28515625" style="184" customWidth="1"/>
    <col min="4301" max="4301" width="14.42578125" style="184" customWidth="1"/>
    <col min="4302" max="4302" width="16.7109375" style="184" customWidth="1"/>
    <col min="4303" max="4303" width="16" style="184" customWidth="1"/>
    <col min="4304" max="4304" width="16.140625" style="184" customWidth="1"/>
    <col min="4305" max="4306" width="14.28515625" style="184" customWidth="1"/>
    <col min="4307" max="4307" width="13.85546875" style="184" customWidth="1"/>
    <col min="4308" max="4308" width="13.5703125" style="184" customWidth="1"/>
    <col min="4309" max="4309" width="13.85546875" style="184" customWidth="1"/>
    <col min="4310" max="4311" width="16.140625" style="184" customWidth="1"/>
    <col min="4312" max="4312" width="11.5703125" style="184" customWidth="1"/>
    <col min="4313" max="4313" width="5.28515625" style="184" customWidth="1"/>
    <col min="4314" max="4314" width="18.140625" style="184" customWidth="1"/>
    <col min="4315" max="4315" width="16.85546875" style="184" customWidth="1"/>
    <col min="4316" max="4472" width="11.42578125" style="184"/>
    <col min="4473" max="4473" width="15.140625" style="184" customWidth="1"/>
    <col min="4474" max="4474" width="60.42578125" style="184" customWidth="1"/>
    <col min="4475" max="4477" width="19.85546875" style="184" customWidth="1"/>
    <col min="4478" max="4478" width="23.5703125" style="184" customWidth="1"/>
    <col min="4479" max="4479" width="20.140625" style="184" customWidth="1"/>
    <col min="4480" max="4480" width="18.7109375" style="184" customWidth="1"/>
    <col min="4481" max="4481" width="14.140625" style="184" customWidth="1"/>
    <col min="4482" max="4482" width="11.5703125" style="184" bestFit="1" customWidth="1"/>
    <col min="4483" max="4537" width="11.42578125" style="184"/>
    <col min="4538" max="4538" width="2.7109375" style="184" customWidth="1"/>
    <col min="4539" max="4539" width="9.85546875" style="184" customWidth="1"/>
    <col min="4540" max="4540" width="54.140625" style="184" customWidth="1"/>
    <col min="4541" max="4541" width="15.7109375" style="184" customWidth="1"/>
    <col min="4542" max="4542" width="13.7109375" style="184" customWidth="1"/>
    <col min="4543" max="4543" width="15.140625" style="184" customWidth="1"/>
    <col min="4544" max="4544" width="14.7109375" style="184" customWidth="1"/>
    <col min="4545" max="4545" width="17.42578125" style="184" customWidth="1"/>
    <col min="4546" max="4546" width="15.140625" style="184" customWidth="1"/>
    <col min="4547" max="4547" width="11.85546875" style="184" customWidth="1"/>
    <col min="4548" max="4548" width="3.85546875" style="184" customWidth="1"/>
    <col min="4549" max="4549" width="19.5703125" style="184" customWidth="1"/>
    <col min="4550" max="4550" width="17.140625" style="184" customWidth="1"/>
    <col min="4551" max="4551" width="17.28515625" style="184" customWidth="1"/>
    <col min="4552" max="4552" width="19.140625" style="184" customWidth="1"/>
    <col min="4553" max="4553" width="17.7109375" style="184" customWidth="1"/>
    <col min="4554" max="4554" width="14.5703125" style="184" bestFit="1" customWidth="1"/>
    <col min="4555" max="4555" width="14.140625" style="184" customWidth="1"/>
    <col min="4556" max="4556" width="13.28515625" style="184" customWidth="1"/>
    <col min="4557" max="4557" width="14.42578125" style="184" customWidth="1"/>
    <col min="4558" max="4558" width="16.7109375" style="184" customWidth="1"/>
    <col min="4559" max="4559" width="16" style="184" customWidth="1"/>
    <col min="4560" max="4560" width="16.140625" style="184" customWidth="1"/>
    <col min="4561" max="4562" width="14.28515625" style="184" customWidth="1"/>
    <col min="4563" max="4563" width="13.85546875" style="184" customWidth="1"/>
    <col min="4564" max="4564" width="13.5703125" style="184" customWidth="1"/>
    <col min="4565" max="4565" width="13.85546875" style="184" customWidth="1"/>
    <col min="4566" max="4567" width="16.140625" style="184" customWidth="1"/>
    <col min="4568" max="4568" width="11.5703125" style="184" customWidth="1"/>
    <col min="4569" max="4569" width="5.28515625" style="184" customWidth="1"/>
    <col min="4570" max="4570" width="18.140625" style="184" customWidth="1"/>
    <col min="4571" max="4571" width="16.85546875" style="184" customWidth="1"/>
    <col min="4572" max="4728" width="11.42578125" style="184"/>
    <col min="4729" max="4729" width="15.140625" style="184" customWidth="1"/>
    <col min="4730" max="4730" width="60.42578125" style="184" customWidth="1"/>
    <col min="4731" max="4733" width="19.85546875" style="184" customWidth="1"/>
    <col min="4734" max="4734" width="23.5703125" style="184" customWidth="1"/>
    <col min="4735" max="4735" width="20.140625" style="184" customWidth="1"/>
    <col min="4736" max="4736" width="18.7109375" style="184" customWidth="1"/>
    <col min="4737" max="4737" width="14.140625" style="184" customWidth="1"/>
    <col min="4738" max="4738" width="11.5703125" style="184" bestFit="1" customWidth="1"/>
    <col min="4739" max="4793" width="11.42578125" style="184"/>
    <col min="4794" max="4794" width="2.7109375" style="184" customWidth="1"/>
    <col min="4795" max="4795" width="9.85546875" style="184" customWidth="1"/>
    <col min="4796" max="4796" width="54.140625" style="184" customWidth="1"/>
    <col min="4797" max="4797" width="15.7109375" style="184" customWidth="1"/>
    <col min="4798" max="4798" width="13.7109375" style="184" customWidth="1"/>
    <col min="4799" max="4799" width="15.140625" style="184" customWidth="1"/>
    <col min="4800" max="4800" width="14.7109375" style="184" customWidth="1"/>
    <col min="4801" max="4801" width="17.42578125" style="184" customWidth="1"/>
    <col min="4802" max="4802" width="15.140625" style="184" customWidth="1"/>
    <col min="4803" max="4803" width="11.85546875" style="184" customWidth="1"/>
    <col min="4804" max="4804" width="3.85546875" style="184" customWidth="1"/>
    <col min="4805" max="4805" width="19.5703125" style="184" customWidth="1"/>
    <col min="4806" max="4806" width="17.140625" style="184" customWidth="1"/>
    <col min="4807" max="4807" width="17.28515625" style="184" customWidth="1"/>
    <col min="4808" max="4808" width="19.140625" style="184" customWidth="1"/>
    <col min="4809" max="4809" width="17.7109375" style="184" customWidth="1"/>
    <col min="4810" max="4810" width="14.5703125" style="184" bestFit="1" customWidth="1"/>
    <col min="4811" max="4811" width="14.140625" style="184" customWidth="1"/>
    <col min="4812" max="4812" width="13.28515625" style="184" customWidth="1"/>
    <col min="4813" max="4813" width="14.42578125" style="184" customWidth="1"/>
    <col min="4814" max="4814" width="16.7109375" style="184" customWidth="1"/>
    <col min="4815" max="4815" width="16" style="184" customWidth="1"/>
    <col min="4816" max="4816" width="16.140625" style="184" customWidth="1"/>
    <col min="4817" max="4818" width="14.28515625" style="184" customWidth="1"/>
    <col min="4819" max="4819" width="13.85546875" style="184" customWidth="1"/>
    <col min="4820" max="4820" width="13.5703125" style="184" customWidth="1"/>
    <col min="4821" max="4821" width="13.85546875" style="184" customWidth="1"/>
    <col min="4822" max="4823" width="16.140625" style="184" customWidth="1"/>
    <col min="4824" max="4824" width="11.5703125" style="184" customWidth="1"/>
    <col min="4825" max="4825" width="5.28515625" style="184" customWidth="1"/>
    <col min="4826" max="4826" width="18.140625" style="184" customWidth="1"/>
    <col min="4827" max="4827" width="16.85546875" style="184" customWidth="1"/>
    <col min="4828" max="4984" width="11.42578125" style="184"/>
    <col min="4985" max="4985" width="15.140625" style="184" customWidth="1"/>
    <col min="4986" max="4986" width="60.42578125" style="184" customWidth="1"/>
    <col min="4987" max="4989" width="19.85546875" style="184" customWidth="1"/>
    <col min="4990" max="4990" width="23.5703125" style="184" customWidth="1"/>
    <col min="4991" max="4991" width="20.140625" style="184" customWidth="1"/>
    <col min="4992" max="4992" width="18.7109375" style="184" customWidth="1"/>
    <col min="4993" max="4993" width="14.140625" style="184" customWidth="1"/>
    <col min="4994" max="4994" width="11.5703125" style="184" bestFit="1" customWidth="1"/>
    <col min="4995" max="5049" width="11.42578125" style="184"/>
    <col min="5050" max="5050" width="2.7109375" style="184" customWidth="1"/>
    <col min="5051" max="5051" width="9.85546875" style="184" customWidth="1"/>
    <col min="5052" max="5052" width="54.140625" style="184" customWidth="1"/>
    <col min="5053" max="5053" width="15.7109375" style="184" customWidth="1"/>
    <col min="5054" max="5054" width="13.7109375" style="184" customWidth="1"/>
    <col min="5055" max="5055" width="15.140625" style="184" customWidth="1"/>
    <col min="5056" max="5056" width="14.7109375" style="184" customWidth="1"/>
    <col min="5057" max="5057" width="17.42578125" style="184" customWidth="1"/>
    <col min="5058" max="5058" width="15.140625" style="184" customWidth="1"/>
    <col min="5059" max="5059" width="11.85546875" style="184" customWidth="1"/>
    <col min="5060" max="5060" width="3.85546875" style="184" customWidth="1"/>
    <col min="5061" max="5061" width="19.5703125" style="184" customWidth="1"/>
    <col min="5062" max="5062" width="17.140625" style="184" customWidth="1"/>
    <col min="5063" max="5063" width="17.28515625" style="184" customWidth="1"/>
    <col min="5064" max="5064" width="19.140625" style="184" customWidth="1"/>
    <col min="5065" max="5065" width="17.7109375" style="184" customWidth="1"/>
    <col min="5066" max="5066" width="14.5703125" style="184" bestFit="1" customWidth="1"/>
    <col min="5067" max="5067" width="14.140625" style="184" customWidth="1"/>
    <col min="5068" max="5068" width="13.28515625" style="184" customWidth="1"/>
    <col min="5069" max="5069" width="14.42578125" style="184" customWidth="1"/>
    <col min="5070" max="5070" width="16.7109375" style="184" customWidth="1"/>
    <col min="5071" max="5071" width="16" style="184" customWidth="1"/>
    <col min="5072" max="5072" width="16.140625" style="184" customWidth="1"/>
    <col min="5073" max="5074" width="14.28515625" style="184" customWidth="1"/>
    <col min="5075" max="5075" width="13.85546875" style="184" customWidth="1"/>
    <col min="5076" max="5076" width="13.5703125" style="184" customWidth="1"/>
    <col min="5077" max="5077" width="13.85546875" style="184" customWidth="1"/>
    <col min="5078" max="5079" width="16.140625" style="184" customWidth="1"/>
    <col min="5080" max="5080" width="11.5703125" style="184" customWidth="1"/>
    <col min="5081" max="5081" width="5.28515625" style="184" customWidth="1"/>
    <col min="5082" max="5082" width="18.140625" style="184" customWidth="1"/>
    <col min="5083" max="5083" width="16.85546875" style="184" customWidth="1"/>
    <col min="5084" max="5240" width="11.42578125" style="184"/>
    <col min="5241" max="5241" width="15.140625" style="184" customWidth="1"/>
    <col min="5242" max="5242" width="60.42578125" style="184" customWidth="1"/>
    <col min="5243" max="5245" width="19.85546875" style="184" customWidth="1"/>
    <col min="5246" max="5246" width="23.5703125" style="184" customWidth="1"/>
    <col min="5247" max="5247" width="20.140625" style="184" customWidth="1"/>
    <col min="5248" max="5248" width="18.7109375" style="184" customWidth="1"/>
    <col min="5249" max="5249" width="14.140625" style="184" customWidth="1"/>
    <col min="5250" max="5250" width="11.5703125" style="184" bestFit="1" customWidth="1"/>
    <col min="5251" max="5305" width="11.42578125" style="184"/>
    <col min="5306" max="5306" width="2.7109375" style="184" customWidth="1"/>
    <col min="5307" max="5307" width="9.85546875" style="184" customWidth="1"/>
    <col min="5308" max="5308" width="54.140625" style="184" customWidth="1"/>
    <col min="5309" max="5309" width="15.7109375" style="184" customWidth="1"/>
    <col min="5310" max="5310" width="13.7109375" style="184" customWidth="1"/>
    <col min="5311" max="5311" width="15.140625" style="184" customWidth="1"/>
    <col min="5312" max="5312" width="14.7109375" style="184" customWidth="1"/>
    <col min="5313" max="5313" width="17.42578125" style="184" customWidth="1"/>
    <col min="5314" max="5314" width="15.140625" style="184" customWidth="1"/>
    <col min="5315" max="5315" width="11.85546875" style="184" customWidth="1"/>
    <col min="5316" max="5316" width="3.85546875" style="184" customWidth="1"/>
    <col min="5317" max="5317" width="19.5703125" style="184" customWidth="1"/>
    <col min="5318" max="5318" width="17.140625" style="184" customWidth="1"/>
    <col min="5319" max="5319" width="17.28515625" style="184" customWidth="1"/>
    <col min="5320" max="5320" width="19.140625" style="184" customWidth="1"/>
    <col min="5321" max="5321" width="17.7109375" style="184" customWidth="1"/>
    <col min="5322" max="5322" width="14.5703125" style="184" bestFit="1" customWidth="1"/>
    <col min="5323" max="5323" width="14.140625" style="184" customWidth="1"/>
    <col min="5324" max="5324" width="13.28515625" style="184" customWidth="1"/>
    <col min="5325" max="5325" width="14.42578125" style="184" customWidth="1"/>
    <col min="5326" max="5326" width="16.7109375" style="184" customWidth="1"/>
    <col min="5327" max="5327" width="16" style="184" customWidth="1"/>
    <col min="5328" max="5328" width="16.140625" style="184" customWidth="1"/>
    <col min="5329" max="5330" width="14.28515625" style="184" customWidth="1"/>
    <col min="5331" max="5331" width="13.85546875" style="184" customWidth="1"/>
    <col min="5332" max="5332" width="13.5703125" style="184" customWidth="1"/>
    <col min="5333" max="5333" width="13.85546875" style="184" customWidth="1"/>
    <col min="5334" max="5335" width="16.140625" style="184" customWidth="1"/>
    <col min="5336" max="5336" width="11.5703125" style="184" customWidth="1"/>
    <col min="5337" max="5337" width="5.28515625" style="184" customWidth="1"/>
    <col min="5338" max="5338" width="18.140625" style="184" customWidth="1"/>
    <col min="5339" max="5339" width="16.85546875" style="184" customWidth="1"/>
    <col min="5340" max="5496" width="11.42578125" style="184"/>
    <col min="5497" max="5497" width="15.140625" style="184" customWidth="1"/>
    <col min="5498" max="5498" width="60.42578125" style="184" customWidth="1"/>
    <col min="5499" max="5501" width="19.85546875" style="184" customWidth="1"/>
    <col min="5502" max="5502" width="23.5703125" style="184" customWidth="1"/>
    <col min="5503" max="5503" width="20.140625" style="184" customWidth="1"/>
    <col min="5504" max="5504" width="18.7109375" style="184" customWidth="1"/>
    <col min="5505" max="5505" width="14.140625" style="184" customWidth="1"/>
    <col min="5506" max="5506" width="11.5703125" style="184" bestFit="1" customWidth="1"/>
    <col min="5507" max="5561" width="11.42578125" style="184"/>
    <col min="5562" max="5562" width="2.7109375" style="184" customWidth="1"/>
    <col min="5563" max="5563" width="9.85546875" style="184" customWidth="1"/>
    <col min="5564" max="5564" width="54.140625" style="184" customWidth="1"/>
    <col min="5565" max="5565" width="15.7109375" style="184" customWidth="1"/>
    <col min="5566" max="5566" width="13.7109375" style="184" customWidth="1"/>
    <col min="5567" max="5567" width="15.140625" style="184" customWidth="1"/>
    <col min="5568" max="5568" width="14.7109375" style="184" customWidth="1"/>
    <col min="5569" max="5569" width="17.42578125" style="184" customWidth="1"/>
    <col min="5570" max="5570" width="15.140625" style="184" customWidth="1"/>
    <col min="5571" max="5571" width="11.85546875" style="184" customWidth="1"/>
    <col min="5572" max="5572" width="3.85546875" style="184" customWidth="1"/>
    <col min="5573" max="5573" width="19.5703125" style="184" customWidth="1"/>
    <col min="5574" max="5574" width="17.140625" style="184" customWidth="1"/>
    <col min="5575" max="5575" width="17.28515625" style="184" customWidth="1"/>
    <col min="5576" max="5576" width="19.140625" style="184" customWidth="1"/>
    <col min="5577" max="5577" width="17.7109375" style="184" customWidth="1"/>
    <col min="5578" max="5578" width="14.5703125" style="184" bestFit="1" customWidth="1"/>
    <col min="5579" max="5579" width="14.140625" style="184" customWidth="1"/>
    <col min="5580" max="5580" width="13.28515625" style="184" customWidth="1"/>
    <col min="5581" max="5581" width="14.42578125" style="184" customWidth="1"/>
    <col min="5582" max="5582" width="16.7109375" style="184" customWidth="1"/>
    <col min="5583" max="5583" width="16" style="184" customWidth="1"/>
    <col min="5584" max="5584" width="16.140625" style="184" customWidth="1"/>
    <col min="5585" max="5586" width="14.28515625" style="184" customWidth="1"/>
    <col min="5587" max="5587" width="13.85546875" style="184" customWidth="1"/>
    <col min="5588" max="5588" width="13.5703125" style="184" customWidth="1"/>
    <col min="5589" max="5589" width="13.85546875" style="184" customWidth="1"/>
    <col min="5590" max="5591" width="16.140625" style="184" customWidth="1"/>
    <col min="5592" max="5592" width="11.5703125" style="184" customWidth="1"/>
    <col min="5593" max="5593" width="5.28515625" style="184" customWidth="1"/>
    <col min="5594" max="5594" width="18.140625" style="184" customWidth="1"/>
    <col min="5595" max="5595" width="16.85546875" style="184" customWidth="1"/>
    <col min="5596" max="5752" width="11.42578125" style="184"/>
    <col min="5753" max="5753" width="15.140625" style="184" customWidth="1"/>
    <col min="5754" max="5754" width="60.42578125" style="184" customWidth="1"/>
    <col min="5755" max="5757" width="19.85546875" style="184" customWidth="1"/>
    <col min="5758" max="5758" width="23.5703125" style="184" customWidth="1"/>
    <col min="5759" max="5759" width="20.140625" style="184" customWidth="1"/>
    <col min="5760" max="5760" width="18.7109375" style="184" customWidth="1"/>
    <col min="5761" max="5761" width="14.140625" style="184" customWidth="1"/>
    <col min="5762" max="5762" width="11.5703125" style="184" bestFit="1" customWidth="1"/>
    <col min="5763" max="5817" width="11.42578125" style="184"/>
    <col min="5818" max="5818" width="2.7109375" style="184" customWidth="1"/>
    <col min="5819" max="5819" width="9.85546875" style="184" customWidth="1"/>
    <col min="5820" max="5820" width="54.140625" style="184" customWidth="1"/>
    <col min="5821" max="5821" width="15.7109375" style="184" customWidth="1"/>
    <col min="5822" max="5822" width="13.7109375" style="184" customWidth="1"/>
    <col min="5823" max="5823" width="15.140625" style="184" customWidth="1"/>
    <col min="5824" max="5824" width="14.7109375" style="184" customWidth="1"/>
    <col min="5825" max="5825" width="17.42578125" style="184" customWidth="1"/>
    <col min="5826" max="5826" width="15.140625" style="184" customWidth="1"/>
    <col min="5827" max="5827" width="11.85546875" style="184" customWidth="1"/>
    <col min="5828" max="5828" width="3.85546875" style="184" customWidth="1"/>
    <col min="5829" max="5829" width="19.5703125" style="184" customWidth="1"/>
    <col min="5830" max="5830" width="17.140625" style="184" customWidth="1"/>
    <col min="5831" max="5831" width="17.28515625" style="184" customWidth="1"/>
    <col min="5832" max="5832" width="19.140625" style="184" customWidth="1"/>
    <col min="5833" max="5833" width="17.7109375" style="184" customWidth="1"/>
    <col min="5834" max="5834" width="14.5703125" style="184" bestFit="1" customWidth="1"/>
    <col min="5835" max="5835" width="14.140625" style="184" customWidth="1"/>
    <col min="5836" max="5836" width="13.28515625" style="184" customWidth="1"/>
    <col min="5837" max="5837" width="14.42578125" style="184" customWidth="1"/>
    <col min="5838" max="5838" width="16.7109375" style="184" customWidth="1"/>
    <col min="5839" max="5839" width="16" style="184" customWidth="1"/>
    <col min="5840" max="5840" width="16.140625" style="184" customWidth="1"/>
    <col min="5841" max="5842" width="14.28515625" style="184" customWidth="1"/>
    <col min="5843" max="5843" width="13.85546875" style="184" customWidth="1"/>
    <col min="5844" max="5844" width="13.5703125" style="184" customWidth="1"/>
    <col min="5845" max="5845" width="13.85546875" style="184" customWidth="1"/>
    <col min="5846" max="5847" width="16.140625" style="184" customWidth="1"/>
    <col min="5848" max="5848" width="11.5703125" style="184" customWidth="1"/>
    <col min="5849" max="5849" width="5.28515625" style="184" customWidth="1"/>
    <col min="5850" max="5850" width="18.140625" style="184" customWidth="1"/>
    <col min="5851" max="5851" width="16.85546875" style="184" customWidth="1"/>
    <col min="5852" max="6008" width="11.42578125" style="184"/>
    <col min="6009" max="6009" width="15.140625" style="184" customWidth="1"/>
    <col min="6010" max="6010" width="60.42578125" style="184" customWidth="1"/>
    <col min="6011" max="6013" width="19.85546875" style="184" customWidth="1"/>
    <col min="6014" max="6014" width="23.5703125" style="184" customWidth="1"/>
    <col min="6015" max="6015" width="20.140625" style="184" customWidth="1"/>
    <col min="6016" max="6016" width="18.7109375" style="184" customWidth="1"/>
    <col min="6017" max="6017" width="14.140625" style="184" customWidth="1"/>
    <col min="6018" max="6018" width="11.5703125" style="184" bestFit="1" customWidth="1"/>
    <col min="6019" max="6073" width="11.42578125" style="184"/>
    <col min="6074" max="6074" width="2.7109375" style="184" customWidth="1"/>
    <col min="6075" max="6075" width="9.85546875" style="184" customWidth="1"/>
    <col min="6076" max="6076" width="54.140625" style="184" customWidth="1"/>
    <col min="6077" max="6077" width="15.7109375" style="184" customWidth="1"/>
    <col min="6078" max="6078" width="13.7109375" style="184" customWidth="1"/>
    <col min="6079" max="6079" width="15.140625" style="184" customWidth="1"/>
    <col min="6080" max="6080" width="14.7109375" style="184" customWidth="1"/>
    <col min="6081" max="6081" width="17.42578125" style="184" customWidth="1"/>
    <col min="6082" max="6082" width="15.140625" style="184" customWidth="1"/>
    <col min="6083" max="6083" width="11.85546875" style="184" customWidth="1"/>
    <col min="6084" max="6084" width="3.85546875" style="184" customWidth="1"/>
    <col min="6085" max="6085" width="19.5703125" style="184" customWidth="1"/>
    <col min="6086" max="6086" width="17.140625" style="184" customWidth="1"/>
    <col min="6087" max="6087" width="17.28515625" style="184" customWidth="1"/>
    <col min="6088" max="6088" width="19.140625" style="184" customWidth="1"/>
    <col min="6089" max="6089" width="17.7109375" style="184" customWidth="1"/>
    <col min="6090" max="6090" width="14.5703125" style="184" bestFit="1" customWidth="1"/>
    <col min="6091" max="6091" width="14.140625" style="184" customWidth="1"/>
    <col min="6092" max="6092" width="13.28515625" style="184" customWidth="1"/>
    <col min="6093" max="6093" width="14.42578125" style="184" customWidth="1"/>
    <col min="6094" max="6094" width="16.7109375" style="184" customWidth="1"/>
    <col min="6095" max="6095" width="16" style="184" customWidth="1"/>
    <col min="6096" max="6096" width="16.140625" style="184" customWidth="1"/>
    <col min="6097" max="6098" width="14.28515625" style="184" customWidth="1"/>
    <col min="6099" max="6099" width="13.85546875" style="184" customWidth="1"/>
    <col min="6100" max="6100" width="13.5703125" style="184" customWidth="1"/>
    <col min="6101" max="6101" width="13.85546875" style="184" customWidth="1"/>
    <col min="6102" max="6103" width="16.140625" style="184" customWidth="1"/>
    <col min="6104" max="6104" width="11.5703125" style="184" customWidth="1"/>
    <col min="6105" max="6105" width="5.28515625" style="184" customWidth="1"/>
    <col min="6106" max="6106" width="18.140625" style="184" customWidth="1"/>
    <col min="6107" max="6107" width="16.85546875" style="184" customWidth="1"/>
    <col min="6108" max="6264" width="11.42578125" style="184"/>
    <col min="6265" max="6265" width="15.140625" style="184" customWidth="1"/>
    <col min="6266" max="6266" width="60.42578125" style="184" customWidth="1"/>
    <col min="6267" max="6269" width="19.85546875" style="184" customWidth="1"/>
    <col min="6270" max="6270" width="23.5703125" style="184" customWidth="1"/>
    <col min="6271" max="6271" width="20.140625" style="184" customWidth="1"/>
    <col min="6272" max="6272" width="18.7109375" style="184" customWidth="1"/>
    <col min="6273" max="6273" width="14.140625" style="184" customWidth="1"/>
    <col min="6274" max="6274" width="11.5703125" style="184" bestFit="1" customWidth="1"/>
    <col min="6275" max="6329" width="11.42578125" style="184"/>
    <col min="6330" max="6330" width="2.7109375" style="184" customWidth="1"/>
    <col min="6331" max="6331" width="9.85546875" style="184" customWidth="1"/>
    <col min="6332" max="6332" width="54.140625" style="184" customWidth="1"/>
    <col min="6333" max="6333" width="15.7109375" style="184" customWidth="1"/>
    <col min="6334" max="6334" width="13.7109375" style="184" customWidth="1"/>
    <col min="6335" max="6335" width="15.140625" style="184" customWidth="1"/>
    <col min="6336" max="6336" width="14.7109375" style="184" customWidth="1"/>
    <col min="6337" max="6337" width="17.42578125" style="184" customWidth="1"/>
    <col min="6338" max="6338" width="15.140625" style="184" customWidth="1"/>
    <col min="6339" max="6339" width="11.85546875" style="184" customWidth="1"/>
    <col min="6340" max="6340" width="3.85546875" style="184" customWidth="1"/>
    <col min="6341" max="6341" width="19.5703125" style="184" customWidth="1"/>
    <col min="6342" max="6342" width="17.140625" style="184" customWidth="1"/>
    <col min="6343" max="6343" width="17.28515625" style="184" customWidth="1"/>
    <col min="6344" max="6344" width="19.140625" style="184" customWidth="1"/>
    <col min="6345" max="6345" width="17.7109375" style="184" customWidth="1"/>
    <col min="6346" max="6346" width="14.5703125" style="184" bestFit="1" customWidth="1"/>
    <col min="6347" max="6347" width="14.140625" style="184" customWidth="1"/>
    <col min="6348" max="6348" width="13.28515625" style="184" customWidth="1"/>
    <col min="6349" max="6349" width="14.42578125" style="184" customWidth="1"/>
    <col min="6350" max="6350" width="16.7109375" style="184" customWidth="1"/>
    <col min="6351" max="6351" width="16" style="184" customWidth="1"/>
    <col min="6352" max="6352" width="16.140625" style="184" customWidth="1"/>
    <col min="6353" max="6354" width="14.28515625" style="184" customWidth="1"/>
    <col min="6355" max="6355" width="13.85546875" style="184" customWidth="1"/>
    <col min="6356" max="6356" width="13.5703125" style="184" customWidth="1"/>
    <col min="6357" max="6357" width="13.85546875" style="184" customWidth="1"/>
    <col min="6358" max="6359" width="16.140625" style="184" customWidth="1"/>
    <col min="6360" max="6360" width="11.5703125" style="184" customWidth="1"/>
    <col min="6361" max="6361" width="5.28515625" style="184" customWidth="1"/>
    <col min="6362" max="6362" width="18.140625" style="184" customWidth="1"/>
    <col min="6363" max="6363" width="16.85546875" style="184" customWidth="1"/>
    <col min="6364" max="6520" width="11.42578125" style="184"/>
    <col min="6521" max="6521" width="15.140625" style="184" customWidth="1"/>
    <col min="6522" max="6522" width="60.42578125" style="184" customWidth="1"/>
    <col min="6523" max="6525" width="19.85546875" style="184" customWidth="1"/>
    <col min="6526" max="6526" width="23.5703125" style="184" customWidth="1"/>
    <col min="6527" max="6527" width="20.140625" style="184" customWidth="1"/>
    <col min="6528" max="6528" width="18.7109375" style="184" customWidth="1"/>
    <col min="6529" max="6529" width="14.140625" style="184" customWidth="1"/>
    <col min="6530" max="6530" width="11.5703125" style="184" bestFit="1" customWidth="1"/>
    <col min="6531" max="6585" width="11.42578125" style="184"/>
    <col min="6586" max="6586" width="2.7109375" style="184" customWidth="1"/>
    <col min="6587" max="6587" width="9.85546875" style="184" customWidth="1"/>
    <col min="6588" max="6588" width="54.140625" style="184" customWidth="1"/>
    <col min="6589" max="6589" width="15.7109375" style="184" customWidth="1"/>
    <col min="6590" max="6590" width="13.7109375" style="184" customWidth="1"/>
    <col min="6591" max="6591" width="15.140625" style="184" customWidth="1"/>
    <col min="6592" max="6592" width="14.7109375" style="184" customWidth="1"/>
    <col min="6593" max="6593" width="17.42578125" style="184" customWidth="1"/>
    <col min="6594" max="6594" width="15.140625" style="184" customWidth="1"/>
    <col min="6595" max="6595" width="11.85546875" style="184" customWidth="1"/>
    <col min="6596" max="6596" width="3.85546875" style="184" customWidth="1"/>
    <col min="6597" max="6597" width="19.5703125" style="184" customWidth="1"/>
    <col min="6598" max="6598" width="17.140625" style="184" customWidth="1"/>
    <col min="6599" max="6599" width="17.28515625" style="184" customWidth="1"/>
    <col min="6600" max="6600" width="19.140625" style="184" customWidth="1"/>
    <col min="6601" max="6601" width="17.7109375" style="184" customWidth="1"/>
    <col min="6602" max="6602" width="14.5703125" style="184" bestFit="1" customWidth="1"/>
    <col min="6603" max="6603" width="14.140625" style="184" customWidth="1"/>
    <col min="6604" max="6604" width="13.28515625" style="184" customWidth="1"/>
    <col min="6605" max="6605" width="14.42578125" style="184" customWidth="1"/>
    <col min="6606" max="6606" width="16.7109375" style="184" customWidth="1"/>
    <col min="6607" max="6607" width="16" style="184" customWidth="1"/>
    <col min="6608" max="6608" width="16.140625" style="184" customWidth="1"/>
    <col min="6609" max="6610" width="14.28515625" style="184" customWidth="1"/>
    <col min="6611" max="6611" width="13.85546875" style="184" customWidth="1"/>
    <col min="6612" max="6612" width="13.5703125" style="184" customWidth="1"/>
    <col min="6613" max="6613" width="13.85546875" style="184" customWidth="1"/>
    <col min="6614" max="6615" width="16.140625" style="184" customWidth="1"/>
    <col min="6616" max="6616" width="11.5703125" style="184" customWidth="1"/>
    <col min="6617" max="6617" width="5.28515625" style="184" customWidth="1"/>
    <col min="6618" max="6618" width="18.140625" style="184" customWidth="1"/>
    <col min="6619" max="6619" width="16.85546875" style="184" customWidth="1"/>
    <col min="6620" max="6776" width="11.42578125" style="184"/>
    <col min="6777" max="6777" width="15.140625" style="184" customWidth="1"/>
    <col min="6778" max="6778" width="60.42578125" style="184" customWidth="1"/>
    <col min="6779" max="6781" width="19.85546875" style="184" customWidth="1"/>
    <col min="6782" max="6782" width="23.5703125" style="184" customWidth="1"/>
    <col min="6783" max="6783" width="20.140625" style="184" customWidth="1"/>
    <col min="6784" max="6784" width="18.7109375" style="184" customWidth="1"/>
    <col min="6785" max="6785" width="14.140625" style="184" customWidth="1"/>
    <col min="6786" max="6786" width="11.5703125" style="184" bestFit="1" customWidth="1"/>
    <col min="6787" max="6841" width="11.42578125" style="184"/>
    <col min="6842" max="6842" width="2.7109375" style="184" customWidth="1"/>
    <col min="6843" max="6843" width="9.85546875" style="184" customWidth="1"/>
    <col min="6844" max="6844" width="54.140625" style="184" customWidth="1"/>
    <col min="6845" max="6845" width="15.7109375" style="184" customWidth="1"/>
    <col min="6846" max="6846" width="13.7109375" style="184" customWidth="1"/>
    <col min="6847" max="6847" width="15.140625" style="184" customWidth="1"/>
    <col min="6848" max="6848" width="14.7109375" style="184" customWidth="1"/>
    <col min="6849" max="6849" width="17.42578125" style="184" customWidth="1"/>
    <col min="6850" max="6850" width="15.140625" style="184" customWidth="1"/>
    <col min="6851" max="6851" width="11.85546875" style="184" customWidth="1"/>
    <col min="6852" max="6852" width="3.85546875" style="184" customWidth="1"/>
    <col min="6853" max="6853" width="19.5703125" style="184" customWidth="1"/>
    <col min="6854" max="6854" width="17.140625" style="184" customWidth="1"/>
    <col min="6855" max="6855" width="17.28515625" style="184" customWidth="1"/>
    <col min="6856" max="6856" width="19.140625" style="184" customWidth="1"/>
    <col min="6857" max="6857" width="17.7109375" style="184" customWidth="1"/>
    <col min="6858" max="6858" width="14.5703125" style="184" bestFit="1" customWidth="1"/>
    <col min="6859" max="6859" width="14.140625" style="184" customWidth="1"/>
    <col min="6860" max="6860" width="13.28515625" style="184" customWidth="1"/>
    <col min="6861" max="6861" width="14.42578125" style="184" customWidth="1"/>
    <col min="6862" max="6862" width="16.7109375" style="184" customWidth="1"/>
    <col min="6863" max="6863" width="16" style="184" customWidth="1"/>
    <col min="6864" max="6864" width="16.140625" style="184" customWidth="1"/>
    <col min="6865" max="6866" width="14.28515625" style="184" customWidth="1"/>
    <col min="6867" max="6867" width="13.85546875" style="184" customWidth="1"/>
    <col min="6868" max="6868" width="13.5703125" style="184" customWidth="1"/>
    <col min="6869" max="6869" width="13.85546875" style="184" customWidth="1"/>
    <col min="6870" max="6871" width="16.140625" style="184" customWidth="1"/>
    <col min="6872" max="6872" width="11.5703125" style="184" customWidth="1"/>
    <col min="6873" max="6873" width="5.28515625" style="184" customWidth="1"/>
    <col min="6874" max="6874" width="18.140625" style="184" customWidth="1"/>
    <col min="6875" max="6875" width="16.85546875" style="184" customWidth="1"/>
    <col min="6876" max="7032" width="11.42578125" style="184"/>
    <col min="7033" max="7033" width="15.140625" style="184" customWidth="1"/>
    <col min="7034" max="7034" width="60.42578125" style="184" customWidth="1"/>
    <col min="7035" max="7037" width="19.85546875" style="184" customWidth="1"/>
    <col min="7038" max="7038" width="23.5703125" style="184" customWidth="1"/>
    <col min="7039" max="7039" width="20.140625" style="184" customWidth="1"/>
    <col min="7040" max="7040" width="18.7109375" style="184" customWidth="1"/>
    <col min="7041" max="7041" width="14.140625" style="184" customWidth="1"/>
    <col min="7042" max="7042" width="11.5703125" style="184" bestFit="1" customWidth="1"/>
    <col min="7043" max="7097" width="11.42578125" style="184"/>
    <col min="7098" max="7098" width="2.7109375" style="184" customWidth="1"/>
    <col min="7099" max="7099" width="9.85546875" style="184" customWidth="1"/>
    <col min="7100" max="7100" width="54.140625" style="184" customWidth="1"/>
    <col min="7101" max="7101" width="15.7109375" style="184" customWidth="1"/>
    <col min="7102" max="7102" width="13.7109375" style="184" customWidth="1"/>
    <col min="7103" max="7103" width="15.140625" style="184" customWidth="1"/>
    <col min="7104" max="7104" width="14.7109375" style="184" customWidth="1"/>
    <col min="7105" max="7105" width="17.42578125" style="184" customWidth="1"/>
    <col min="7106" max="7106" width="15.140625" style="184" customWidth="1"/>
    <col min="7107" max="7107" width="11.85546875" style="184" customWidth="1"/>
    <col min="7108" max="7108" width="3.85546875" style="184" customWidth="1"/>
    <col min="7109" max="7109" width="19.5703125" style="184" customWidth="1"/>
    <col min="7110" max="7110" width="17.140625" style="184" customWidth="1"/>
    <col min="7111" max="7111" width="17.28515625" style="184" customWidth="1"/>
    <col min="7112" max="7112" width="19.140625" style="184" customWidth="1"/>
    <col min="7113" max="7113" width="17.7109375" style="184" customWidth="1"/>
    <col min="7114" max="7114" width="14.5703125" style="184" bestFit="1" customWidth="1"/>
    <col min="7115" max="7115" width="14.140625" style="184" customWidth="1"/>
    <col min="7116" max="7116" width="13.28515625" style="184" customWidth="1"/>
    <col min="7117" max="7117" width="14.42578125" style="184" customWidth="1"/>
    <col min="7118" max="7118" width="16.7109375" style="184" customWidth="1"/>
    <col min="7119" max="7119" width="16" style="184" customWidth="1"/>
    <col min="7120" max="7120" width="16.140625" style="184" customWidth="1"/>
    <col min="7121" max="7122" width="14.28515625" style="184" customWidth="1"/>
    <col min="7123" max="7123" width="13.85546875" style="184" customWidth="1"/>
    <col min="7124" max="7124" width="13.5703125" style="184" customWidth="1"/>
    <col min="7125" max="7125" width="13.85546875" style="184" customWidth="1"/>
    <col min="7126" max="7127" width="16.140625" style="184" customWidth="1"/>
    <col min="7128" max="7128" width="11.5703125" style="184" customWidth="1"/>
    <col min="7129" max="7129" width="5.28515625" style="184" customWidth="1"/>
    <col min="7130" max="7130" width="18.140625" style="184" customWidth="1"/>
    <col min="7131" max="7131" width="16.85546875" style="184" customWidth="1"/>
    <col min="7132" max="7288" width="11.42578125" style="184"/>
    <col min="7289" max="7289" width="15.140625" style="184" customWidth="1"/>
    <col min="7290" max="7290" width="60.42578125" style="184" customWidth="1"/>
    <col min="7291" max="7293" width="19.85546875" style="184" customWidth="1"/>
    <col min="7294" max="7294" width="23.5703125" style="184" customWidth="1"/>
    <col min="7295" max="7295" width="20.140625" style="184" customWidth="1"/>
    <col min="7296" max="7296" width="18.7109375" style="184" customWidth="1"/>
    <col min="7297" max="7297" width="14.140625" style="184" customWidth="1"/>
    <col min="7298" max="7298" width="11.5703125" style="184" bestFit="1" customWidth="1"/>
    <col min="7299" max="7353" width="11.42578125" style="184"/>
    <col min="7354" max="7354" width="2.7109375" style="184" customWidth="1"/>
    <col min="7355" max="7355" width="9.85546875" style="184" customWidth="1"/>
    <col min="7356" max="7356" width="54.140625" style="184" customWidth="1"/>
    <col min="7357" max="7357" width="15.7109375" style="184" customWidth="1"/>
    <col min="7358" max="7358" width="13.7109375" style="184" customWidth="1"/>
    <col min="7359" max="7359" width="15.140625" style="184" customWidth="1"/>
    <col min="7360" max="7360" width="14.7109375" style="184" customWidth="1"/>
    <col min="7361" max="7361" width="17.42578125" style="184" customWidth="1"/>
    <col min="7362" max="7362" width="15.140625" style="184" customWidth="1"/>
    <col min="7363" max="7363" width="11.85546875" style="184" customWidth="1"/>
    <col min="7364" max="7364" width="3.85546875" style="184" customWidth="1"/>
    <col min="7365" max="7365" width="19.5703125" style="184" customWidth="1"/>
    <col min="7366" max="7366" width="17.140625" style="184" customWidth="1"/>
    <col min="7367" max="7367" width="17.28515625" style="184" customWidth="1"/>
    <col min="7368" max="7368" width="19.140625" style="184" customWidth="1"/>
    <col min="7369" max="7369" width="17.7109375" style="184" customWidth="1"/>
    <col min="7370" max="7370" width="14.5703125" style="184" bestFit="1" customWidth="1"/>
    <col min="7371" max="7371" width="14.140625" style="184" customWidth="1"/>
    <col min="7372" max="7372" width="13.28515625" style="184" customWidth="1"/>
    <col min="7373" max="7373" width="14.42578125" style="184" customWidth="1"/>
    <col min="7374" max="7374" width="16.7109375" style="184" customWidth="1"/>
    <col min="7375" max="7375" width="16" style="184" customWidth="1"/>
    <col min="7376" max="7376" width="16.140625" style="184" customWidth="1"/>
    <col min="7377" max="7378" width="14.28515625" style="184" customWidth="1"/>
    <col min="7379" max="7379" width="13.85546875" style="184" customWidth="1"/>
    <col min="7380" max="7380" width="13.5703125" style="184" customWidth="1"/>
    <col min="7381" max="7381" width="13.85546875" style="184" customWidth="1"/>
    <col min="7382" max="7383" width="16.140625" style="184" customWidth="1"/>
    <col min="7384" max="7384" width="11.5703125" style="184" customWidth="1"/>
    <col min="7385" max="7385" width="5.28515625" style="184" customWidth="1"/>
    <col min="7386" max="7386" width="18.140625" style="184" customWidth="1"/>
    <col min="7387" max="7387" width="16.85546875" style="184" customWidth="1"/>
    <col min="7388" max="7544" width="11.42578125" style="184"/>
    <col min="7545" max="7545" width="15.140625" style="184" customWidth="1"/>
    <col min="7546" max="7546" width="60.42578125" style="184" customWidth="1"/>
    <col min="7547" max="7549" width="19.85546875" style="184" customWidth="1"/>
    <col min="7550" max="7550" width="23.5703125" style="184" customWidth="1"/>
    <col min="7551" max="7551" width="20.140625" style="184" customWidth="1"/>
    <col min="7552" max="7552" width="18.7109375" style="184" customWidth="1"/>
    <col min="7553" max="7553" width="14.140625" style="184" customWidth="1"/>
    <col min="7554" max="7554" width="11.5703125" style="184" bestFit="1" customWidth="1"/>
    <col min="7555" max="7609" width="11.42578125" style="184"/>
    <col min="7610" max="7610" width="2.7109375" style="184" customWidth="1"/>
    <col min="7611" max="7611" width="9.85546875" style="184" customWidth="1"/>
    <col min="7612" max="7612" width="54.140625" style="184" customWidth="1"/>
    <col min="7613" max="7613" width="15.7109375" style="184" customWidth="1"/>
    <col min="7614" max="7614" width="13.7109375" style="184" customWidth="1"/>
    <col min="7615" max="7615" width="15.140625" style="184" customWidth="1"/>
    <col min="7616" max="7616" width="14.7109375" style="184" customWidth="1"/>
    <col min="7617" max="7617" width="17.42578125" style="184" customWidth="1"/>
    <col min="7618" max="7618" width="15.140625" style="184" customWidth="1"/>
    <col min="7619" max="7619" width="11.85546875" style="184" customWidth="1"/>
    <col min="7620" max="7620" width="3.85546875" style="184" customWidth="1"/>
    <col min="7621" max="7621" width="19.5703125" style="184" customWidth="1"/>
    <col min="7622" max="7622" width="17.140625" style="184" customWidth="1"/>
    <col min="7623" max="7623" width="17.28515625" style="184" customWidth="1"/>
    <col min="7624" max="7624" width="19.140625" style="184" customWidth="1"/>
    <col min="7625" max="7625" width="17.7109375" style="184" customWidth="1"/>
    <col min="7626" max="7626" width="14.5703125" style="184" bestFit="1" customWidth="1"/>
    <col min="7627" max="7627" width="14.140625" style="184" customWidth="1"/>
    <col min="7628" max="7628" width="13.28515625" style="184" customWidth="1"/>
    <col min="7629" max="7629" width="14.42578125" style="184" customWidth="1"/>
    <col min="7630" max="7630" width="16.7109375" style="184" customWidth="1"/>
    <col min="7631" max="7631" width="16" style="184" customWidth="1"/>
    <col min="7632" max="7632" width="16.140625" style="184" customWidth="1"/>
    <col min="7633" max="7634" width="14.28515625" style="184" customWidth="1"/>
    <col min="7635" max="7635" width="13.85546875" style="184" customWidth="1"/>
    <col min="7636" max="7636" width="13.5703125" style="184" customWidth="1"/>
    <col min="7637" max="7637" width="13.85546875" style="184" customWidth="1"/>
    <col min="7638" max="7639" width="16.140625" style="184" customWidth="1"/>
    <col min="7640" max="7640" width="11.5703125" style="184" customWidth="1"/>
    <col min="7641" max="7641" width="5.28515625" style="184" customWidth="1"/>
    <col min="7642" max="7642" width="18.140625" style="184" customWidth="1"/>
    <col min="7643" max="7643" width="16.85546875" style="184" customWidth="1"/>
    <col min="7644" max="7800" width="11.42578125" style="184"/>
    <col min="7801" max="7801" width="15.140625" style="184" customWidth="1"/>
    <col min="7802" max="7802" width="60.42578125" style="184" customWidth="1"/>
    <col min="7803" max="7805" width="19.85546875" style="184" customWidth="1"/>
    <col min="7806" max="7806" width="23.5703125" style="184" customWidth="1"/>
    <col min="7807" max="7807" width="20.140625" style="184" customWidth="1"/>
    <col min="7808" max="7808" width="18.7109375" style="184" customWidth="1"/>
    <col min="7809" max="7809" width="14.140625" style="184" customWidth="1"/>
    <col min="7810" max="7810" width="11.5703125" style="184" bestFit="1" customWidth="1"/>
    <col min="7811" max="7865" width="11.42578125" style="184"/>
    <col min="7866" max="7866" width="2.7109375" style="184" customWidth="1"/>
    <col min="7867" max="7867" width="9.85546875" style="184" customWidth="1"/>
    <col min="7868" max="7868" width="54.140625" style="184" customWidth="1"/>
    <col min="7869" max="7869" width="15.7109375" style="184" customWidth="1"/>
    <col min="7870" max="7870" width="13.7109375" style="184" customWidth="1"/>
    <col min="7871" max="7871" width="15.140625" style="184" customWidth="1"/>
    <col min="7872" max="7872" width="14.7109375" style="184" customWidth="1"/>
    <col min="7873" max="7873" width="17.42578125" style="184" customWidth="1"/>
    <col min="7874" max="7874" width="15.140625" style="184" customWidth="1"/>
    <col min="7875" max="7875" width="11.85546875" style="184" customWidth="1"/>
    <col min="7876" max="7876" width="3.85546875" style="184" customWidth="1"/>
    <col min="7877" max="7877" width="19.5703125" style="184" customWidth="1"/>
    <col min="7878" max="7878" width="17.140625" style="184" customWidth="1"/>
    <col min="7879" max="7879" width="17.28515625" style="184" customWidth="1"/>
    <col min="7880" max="7880" width="19.140625" style="184" customWidth="1"/>
    <col min="7881" max="7881" width="17.7109375" style="184" customWidth="1"/>
    <col min="7882" max="7882" width="14.5703125" style="184" bestFit="1" customWidth="1"/>
    <col min="7883" max="7883" width="14.140625" style="184" customWidth="1"/>
    <col min="7884" max="7884" width="13.28515625" style="184" customWidth="1"/>
    <col min="7885" max="7885" width="14.42578125" style="184" customWidth="1"/>
    <col min="7886" max="7886" width="16.7109375" style="184" customWidth="1"/>
    <col min="7887" max="7887" width="16" style="184" customWidth="1"/>
    <col min="7888" max="7888" width="16.140625" style="184" customWidth="1"/>
    <col min="7889" max="7890" width="14.28515625" style="184" customWidth="1"/>
    <col min="7891" max="7891" width="13.85546875" style="184" customWidth="1"/>
    <col min="7892" max="7892" width="13.5703125" style="184" customWidth="1"/>
    <col min="7893" max="7893" width="13.85546875" style="184" customWidth="1"/>
    <col min="7894" max="7895" width="16.140625" style="184" customWidth="1"/>
    <col min="7896" max="7896" width="11.5703125" style="184" customWidth="1"/>
    <col min="7897" max="7897" width="5.28515625" style="184" customWidth="1"/>
    <col min="7898" max="7898" width="18.140625" style="184" customWidth="1"/>
    <col min="7899" max="7899" width="16.85546875" style="184" customWidth="1"/>
    <col min="7900" max="8056" width="11.42578125" style="184"/>
    <col min="8057" max="8057" width="15.140625" style="184" customWidth="1"/>
    <col min="8058" max="8058" width="60.42578125" style="184" customWidth="1"/>
    <col min="8059" max="8061" width="19.85546875" style="184" customWidth="1"/>
    <col min="8062" max="8062" width="23.5703125" style="184" customWidth="1"/>
    <col min="8063" max="8063" width="20.140625" style="184" customWidth="1"/>
    <col min="8064" max="8064" width="18.7109375" style="184" customWidth="1"/>
    <col min="8065" max="8065" width="14.140625" style="184" customWidth="1"/>
    <col min="8066" max="8066" width="11.5703125" style="184" bestFit="1" customWidth="1"/>
    <col min="8067" max="8121" width="11.42578125" style="184"/>
    <col min="8122" max="8122" width="2.7109375" style="184" customWidth="1"/>
    <col min="8123" max="8123" width="9.85546875" style="184" customWidth="1"/>
    <col min="8124" max="8124" width="54.140625" style="184" customWidth="1"/>
    <col min="8125" max="8125" width="15.7109375" style="184" customWidth="1"/>
    <col min="8126" max="8126" width="13.7109375" style="184" customWidth="1"/>
    <col min="8127" max="8127" width="15.140625" style="184" customWidth="1"/>
    <col min="8128" max="8128" width="14.7109375" style="184" customWidth="1"/>
    <col min="8129" max="8129" width="17.42578125" style="184" customWidth="1"/>
    <col min="8130" max="8130" width="15.140625" style="184" customWidth="1"/>
    <col min="8131" max="8131" width="11.85546875" style="184" customWidth="1"/>
    <col min="8132" max="8132" width="3.85546875" style="184" customWidth="1"/>
    <col min="8133" max="8133" width="19.5703125" style="184" customWidth="1"/>
    <col min="8134" max="8134" width="17.140625" style="184" customWidth="1"/>
    <col min="8135" max="8135" width="17.28515625" style="184" customWidth="1"/>
    <col min="8136" max="8136" width="19.140625" style="184" customWidth="1"/>
    <col min="8137" max="8137" width="17.7109375" style="184" customWidth="1"/>
    <col min="8138" max="8138" width="14.5703125" style="184" bestFit="1" customWidth="1"/>
    <col min="8139" max="8139" width="14.140625" style="184" customWidth="1"/>
    <col min="8140" max="8140" width="13.28515625" style="184" customWidth="1"/>
    <col min="8141" max="8141" width="14.42578125" style="184" customWidth="1"/>
    <col min="8142" max="8142" width="16.7109375" style="184" customWidth="1"/>
    <col min="8143" max="8143" width="16" style="184" customWidth="1"/>
    <col min="8144" max="8144" width="16.140625" style="184" customWidth="1"/>
    <col min="8145" max="8146" width="14.28515625" style="184" customWidth="1"/>
    <col min="8147" max="8147" width="13.85546875" style="184" customWidth="1"/>
    <col min="8148" max="8148" width="13.5703125" style="184" customWidth="1"/>
    <col min="8149" max="8149" width="13.85546875" style="184" customWidth="1"/>
    <col min="8150" max="8151" width="16.140625" style="184" customWidth="1"/>
    <col min="8152" max="8152" width="11.5703125" style="184" customWidth="1"/>
    <col min="8153" max="8153" width="5.28515625" style="184" customWidth="1"/>
    <col min="8154" max="8154" width="18.140625" style="184" customWidth="1"/>
    <col min="8155" max="8155" width="16.85546875" style="184" customWidth="1"/>
    <col min="8156" max="8312" width="11.42578125" style="184"/>
    <col min="8313" max="8313" width="15.140625" style="184" customWidth="1"/>
    <col min="8314" max="8314" width="60.42578125" style="184" customWidth="1"/>
    <col min="8315" max="8317" width="19.85546875" style="184" customWidth="1"/>
    <col min="8318" max="8318" width="23.5703125" style="184" customWidth="1"/>
    <col min="8319" max="8319" width="20.140625" style="184" customWidth="1"/>
    <col min="8320" max="8320" width="18.7109375" style="184" customWidth="1"/>
    <col min="8321" max="8321" width="14.140625" style="184" customWidth="1"/>
    <col min="8322" max="8322" width="11.5703125" style="184" bestFit="1" customWidth="1"/>
    <col min="8323" max="8377" width="11.42578125" style="184"/>
    <col min="8378" max="8378" width="2.7109375" style="184" customWidth="1"/>
    <col min="8379" max="8379" width="9.85546875" style="184" customWidth="1"/>
    <col min="8380" max="8380" width="54.140625" style="184" customWidth="1"/>
    <col min="8381" max="8381" width="15.7109375" style="184" customWidth="1"/>
    <col min="8382" max="8382" width="13.7109375" style="184" customWidth="1"/>
    <col min="8383" max="8383" width="15.140625" style="184" customWidth="1"/>
    <col min="8384" max="8384" width="14.7109375" style="184" customWidth="1"/>
    <col min="8385" max="8385" width="17.42578125" style="184" customWidth="1"/>
    <col min="8386" max="8386" width="15.140625" style="184" customWidth="1"/>
    <col min="8387" max="8387" width="11.85546875" style="184" customWidth="1"/>
    <col min="8388" max="8388" width="3.85546875" style="184" customWidth="1"/>
    <col min="8389" max="8389" width="19.5703125" style="184" customWidth="1"/>
    <col min="8390" max="8390" width="17.140625" style="184" customWidth="1"/>
    <col min="8391" max="8391" width="17.28515625" style="184" customWidth="1"/>
    <col min="8392" max="8392" width="19.140625" style="184" customWidth="1"/>
    <col min="8393" max="8393" width="17.7109375" style="184" customWidth="1"/>
    <col min="8394" max="8394" width="14.5703125" style="184" bestFit="1" customWidth="1"/>
    <col min="8395" max="8395" width="14.140625" style="184" customWidth="1"/>
    <col min="8396" max="8396" width="13.28515625" style="184" customWidth="1"/>
    <col min="8397" max="8397" width="14.42578125" style="184" customWidth="1"/>
    <col min="8398" max="8398" width="16.7109375" style="184" customWidth="1"/>
    <col min="8399" max="8399" width="16" style="184" customWidth="1"/>
    <col min="8400" max="8400" width="16.140625" style="184" customWidth="1"/>
    <col min="8401" max="8402" width="14.28515625" style="184" customWidth="1"/>
    <col min="8403" max="8403" width="13.85546875" style="184" customWidth="1"/>
    <col min="8404" max="8404" width="13.5703125" style="184" customWidth="1"/>
    <col min="8405" max="8405" width="13.85546875" style="184" customWidth="1"/>
    <col min="8406" max="8407" width="16.140625" style="184" customWidth="1"/>
    <col min="8408" max="8408" width="11.5703125" style="184" customWidth="1"/>
    <col min="8409" max="8409" width="5.28515625" style="184" customWidth="1"/>
    <col min="8410" max="8410" width="18.140625" style="184" customWidth="1"/>
    <col min="8411" max="8411" width="16.85546875" style="184" customWidth="1"/>
    <col min="8412" max="8568" width="11.42578125" style="184"/>
    <col min="8569" max="8569" width="15.140625" style="184" customWidth="1"/>
    <col min="8570" max="8570" width="60.42578125" style="184" customWidth="1"/>
    <col min="8571" max="8573" width="19.85546875" style="184" customWidth="1"/>
    <col min="8574" max="8574" width="23.5703125" style="184" customWidth="1"/>
    <col min="8575" max="8575" width="20.140625" style="184" customWidth="1"/>
    <col min="8576" max="8576" width="18.7109375" style="184" customWidth="1"/>
    <col min="8577" max="8577" width="14.140625" style="184" customWidth="1"/>
    <col min="8578" max="8578" width="11.5703125" style="184" bestFit="1" customWidth="1"/>
    <col min="8579" max="8633" width="11.42578125" style="184"/>
    <col min="8634" max="8634" width="2.7109375" style="184" customWidth="1"/>
    <col min="8635" max="8635" width="9.85546875" style="184" customWidth="1"/>
    <col min="8636" max="8636" width="54.140625" style="184" customWidth="1"/>
    <col min="8637" max="8637" width="15.7109375" style="184" customWidth="1"/>
    <col min="8638" max="8638" width="13.7109375" style="184" customWidth="1"/>
    <col min="8639" max="8639" width="15.140625" style="184" customWidth="1"/>
    <col min="8640" max="8640" width="14.7109375" style="184" customWidth="1"/>
    <col min="8641" max="8641" width="17.42578125" style="184" customWidth="1"/>
    <col min="8642" max="8642" width="15.140625" style="184" customWidth="1"/>
    <col min="8643" max="8643" width="11.85546875" style="184" customWidth="1"/>
    <col min="8644" max="8644" width="3.85546875" style="184" customWidth="1"/>
    <col min="8645" max="8645" width="19.5703125" style="184" customWidth="1"/>
    <col min="8646" max="8646" width="17.140625" style="184" customWidth="1"/>
    <col min="8647" max="8647" width="17.28515625" style="184" customWidth="1"/>
    <col min="8648" max="8648" width="19.140625" style="184" customWidth="1"/>
    <col min="8649" max="8649" width="17.7109375" style="184" customWidth="1"/>
    <col min="8650" max="8650" width="14.5703125" style="184" bestFit="1" customWidth="1"/>
    <col min="8651" max="8651" width="14.140625" style="184" customWidth="1"/>
    <col min="8652" max="8652" width="13.28515625" style="184" customWidth="1"/>
    <col min="8653" max="8653" width="14.42578125" style="184" customWidth="1"/>
    <col min="8654" max="8654" width="16.7109375" style="184" customWidth="1"/>
    <col min="8655" max="8655" width="16" style="184" customWidth="1"/>
    <col min="8656" max="8656" width="16.140625" style="184" customWidth="1"/>
    <col min="8657" max="8658" width="14.28515625" style="184" customWidth="1"/>
    <col min="8659" max="8659" width="13.85546875" style="184" customWidth="1"/>
    <col min="8660" max="8660" width="13.5703125" style="184" customWidth="1"/>
    <col min="8661" max="8661" width="13.85546875" style="184" customWidth="1"/>
    <col min="8662" max="8663" width="16.140625" style="184" customWidth="1"/>
    <col min="8664" max="8664" width="11.5703125" style="184" customWidth="1"/>
    <col min="8665" max="8665" width="5.28515625" style="184" customWidth="1"/>
    <col min="8666" max="8666" width="18.140625" style="184" customWidth="1"/>
    <col min="8667" max="8667" width="16.85546875" style="184" customWidth="1"/>
    <col min="8668" max="8824" width="11.42578125" style="184"/>
    <col min="8825" max="8825" width="15.140625" style="184" customWidth="1"/>
    <col min="8826" max="8826" width="60.42578125" style="184" customWidth="1"/>
    <col min="8827" max="8829" width="19.85546875" style="184" customWidth="1"/>
    <col min="8830" max="8830" width="23.5703125" style="184" customWidth="1"/>
    <col min="8831" max="8831" width="20.140625" style="184" customWidth="1"/>
    <col min="8832" max="8832" width="18.7109375" style="184" customWidth="1"/>
    <col min="8833" max="8833" width="14.140625" style="184" customWidth="1"/>
    <col min="8834" max="8834" width="11.5703125" style="184" bestFit="1" customWidth="1"/>
    <col min="8835" max="8889" width="11.42578125" style="184"/>
    <col min="8890" max="8890" width="2.7109375" style="184" customWidth="1"/>
    <col min="8891" max="8891" width="9.85546875" style="184" customWidth="1"/>
    <col min="8892" max="8892" width="54.140625" style="184" customWidth="1"/>
    <col min="8893" max="8893" width="15.7109375" style="184" customWidth="1"/>
    <col min="8894" max="8894" width="13.7109375" style="184" customWidth="1"/>
    <col min="8895" max="8895" width="15.140625" style="184" customWidth="1"/>
    <col min="8896" max="8896" width="14.7109375" style="184" customWidth="1"/>
    <col min="8897" max="8897" width="17.42578125" style="184" customWidth="1"/>
    <col min="8898" max="8898" width="15.140625" style="184" customWidth="1"/>
    <col min="8899" max="8899" width="11.85546875" style="184" customWidth="1"/>
    <col min="8900" max="8900" width="3.85546875" style="184" customWidth="1"/>
    <col min="8901" max="8901" width="19.5703125" style="184" customWidth="1"/>
    <col min="8902" max="8902" width="17.140625" style="184" customWidth="1"/>
    <col min="8903" max="8903" width="17.28515625" style="184" customWidth="1"/>
    <col min="8904" max="8904" width="19.140625" style="184" customWidth="1"/>
    <col min="8905" max="8905" width="17.7109375" style="184" customWidth="1"/>
    <col min="8906" max="8906" width="14.5703125" style="184" bestFit="1" customWidth="1"/>
    <col min="8907" max="8907" width="14.140625" style="184" customWidth="1"/>
    <col min="8908" max="8908" width="13.28515625" style="184" customWidth="1"/>
    <col min="8909" max="8909" width="14.42578125" style="184" customWidth="1"/>
    <col min="8910" max="8910" width="16.7109375" style="184" customWidth="1"/>
    <col min="8911" max="8911" width="16" style="184" customWidth="1"/>
    <col min="8912" max="8912" width="16.140625" style="184" customWidth="1"/>
    <col min="8913" max="8914" width="14.28515625" style="184" customWidth="1"/>
    <col min="8915" max="8915" width="13.85546875" style="184" customWidth="1"/>
    <col min="8916" max="8916" width="13.5703125" style="184" customWidth="1"/>
    <col min="8917" max="8917" width="13.85546875" style="184" customWidth="1"/>
    <col min="8918" max="8919" width="16.140625" style="184" customWidth="1"/>
    <col min="8920" max="8920" width="11.5703125" style="184" customWidth="1"/>
    <col min="8921" max="8921" width="5.28515625" style="184" customWidth="1"/>
    <col min="8922" max="8922" width="18.140625" style="184" customWidth="1"/>
    <col min="8923" max="8923" width="16.85546875" style="184" customWidth="1"/>
    <col min="8924" max="9080" width="11.42578125" style="184"/>
    <col min="9081" max="9081" width="15.140625" style="184" customWidth="1"/>
    <col min="9082" max="9082" width="60.42578125" style="184" customWidth="1"/>
    <col min="9083" max="9085" width="19.85546875" style="184" customWidth="1"/>
    <col min="9086" max="9086" width="23.5703125" style="184" customWidth="1"/>
    <col min="9087" max="9087" width="20.140625" style="184" customWidth="1"/>
    <col min="9088" max="9088" width="18.7109375" style="184" customWidth="1"/>
    <col min="9089" max="9089" width="14.140625" style="184" customWidth="1"/>
    <col min="9090" max="9090" width="11.5703125" style="184" bestFit="1" customWidth="1"/>
    <col min="9091" max="9145" width="11.42578125" style="184"/>
    <col min="9146" max="9146" width="2.7109375" style="184" customWidth="1"/>
    <col min="9147" max="9147" width="9.85546875" style="184" customWidth="1"/>
    <col min="9148" max="9148" width="54.140625" style="184" customWidth="1"/>
    <col min="9149" max="9149" width="15.7109375" style="184" customWidth="1"/>
    <col min="9150" max="9150" width="13.7109375" style="184" customWidth="1"/>
    <col min="9151" max="9151" width="15.140625" style="184" customWidth="1"/>
    <col min="9152" max="9152" width="14.7109375" style="184" customWidth="1"/>
    <col min="9153" max="9153" width="17.42578125" style="184" customWidth="1"/>
    <col min="9154" max="9154" width="15.140625" style="184" customWidth="1"/>
    <col min="9155" max="9155" width="11.85546875" style="184" customWidth="1"/>
    <col min="9156" max="9156" width="3.85546875" style="184" customWidth="1"/>
    <col min="9157" max="9157" width="19.5703125" style="184" customWidth="1"/>
    <col min="9158" max="9158" width="17.140625" style="184" customWidth="1"/>
    <col min="9159" max="9159" width="17.28515625" style="184" customWidth="1"/>
    <col min="9160" max="9160" width="19.140625" style="184" customWidth="1"/>
    <col min="9161" max="9161" width="17.7109375" style="184" customWidth="1"/>
    <col min="9162" max="9162" width="14.5703125" style="184" bestFit="1" customWidth="1"/>
    <col min="9163" max="9163" width="14.140625" style="184" customWidth="1"/>
    <col min="9164" max="9164" width="13.28515625" style="184" customWidth="1"/>
    <col min="9165" max="9165" width="14.42578125" style="184" customWidth="1"/>
    <col min="9166" max="9166" width="16.7109375" style="184" customWidth="1"/>
    <col min="9167" max="9167" width="16" style="184" customWidth="1"/>
    <col min="9168" max="9168" width="16.140625" style="184" customWidth="1"/>
    <col min="9169" max="9170" width="14.28515625" style="184" customWidth="1"/>
    <col min="9171" max="9171" width="13.85546875" style="184" customWidth="1"/>
    <col min="9172" max="9172" width="13.5703125" style="184" customWidth="1"/>
    <col min="9173" max="9173" width="13.85546875" style="184" customWidth="1"/>
    <col min="9174" max="9175" width="16.140625" style="184" customWidth="1"/>
    <col min="9176" max="9176" width="11.5703125" style="184" customWidth="1"/>
    <col min="9177" max="9177" width="5.28515625" style="184" customWidth="1"/>
    <col min="9178" max="9178" width="18.140625" style="184" customWidth="1"/>
    <col min="9179" max="9179" width="16.85546875" style="184" customWidth="1"/>
    <col min="9180" max="9336" width="11.42578125" style="184"/>
    <col min="9337" max="9337" width="15.140625" style="184" customWidth="1"/>
    <col min="9338" max="9338" width="60.42578125" style="184" customWidth="1"/>
    <col min="9339" max="9341" width="19.85546875" style="184" customWidth="1"/>
    <col min="9342" max="9342" width="23.5703125" style="184" customWidth="1"/>
    <col min="9343" max="9343" width="20.140625" style="184" customWidth="1"/>
    <col min="9344" max="9344" width="18.7109375" style="184" customWidth="1"/>
    <col min="9345" max="9345" width="14.140625" style="184" customWidth="1"/>
    <col min="9346" max="9346" width="11.5703125" style="184" bestFit="1" customWidth="1"/>
    <col min="9347" max="9401" width="11.42578125" style="184"/>
    <col min="9402" max="9402" width="2.7109375" style="184" customWidth="1"/>
    <col min="9403" max="9403" width="9.85546875" style="184" customWidth="1"/>
    <col min="9404" max="9404" width="54.140625" style="184" customWidth="1"/>
    <col min="9405" max="9405" width="15.7109375" style="184" customWidth="1"/>
    <col min="9406" max="9406" width="13.7109375" style="184" customWidth="1"/>
    <col min="9407" max="9407" width="15.140625" style="184" customWidth="1"/>
    <col min="9408" max="9408" width="14.7109375" style="184" customWidth="1"/>
    <col min="9409" max="9409" width="17.42578125" style="184" customWidth="1"/>
    <col min="9410" max="9410" width="15.140625" style="184" customWidth="1"/>
    <col min="9411" max="9411" width="11.85546875" style="184" customWidth="1"/>
    <col min="9412" max="9412" width="3.85546875" style="184" customWidth="1"/>
    <col min="9413" max="9413" width="19.5703125" style="184" customWidth="1"/>
    <col min="9414" max="9414" width="17.140625" style="184" customWidth="1"/>
    <col min="9415" max="9415" width="17.28515625" style="184" customWidth="1"/>
    <col min="9416" max="9416" width="19.140625" style="184" customWidth="1"/>
    <col min="9417" max="9417" width="17.7109375" style="184" customWidth="1"/>
    <col min="9418" max="9418" width="14.5703125" style="184" bestFit="1" customWidth="1"/>
    <col min="9419" max="9419" width="14.140625" style="184" customWidth="1"/>
    <col min="9420" max="9420" width="13.28515625" style="184" customWidth="1"/>
    <col min="9421" max="9421" width="14.42578125" style="184" customWidth="1"/>
    <col min="9422" max="9422" width="16.7109375" style="184" customWidth="1"/>
    <col min="9423" max="9423" width="16" style="184" customWidth="1"/>
    <col min="9424" max="9424" width="16.140625" style="184" customWidth="1"/>
    <col min="9425" max="9426" width="14.28515625" style="184" customWidth="1"/>
    <col min="9427" max="9427" width="13.85546875" style="184" customWidth="1"/>
    <col min="9428" max="9428" width="13.5703125" style="184" customWidth="1"/>
    <col min="9429" max="9429" width="13.85546875" style="184" customWidth="1"/>
    <col min="9430" max="9431" width="16.140625" style="184" customWidth="1"/>
    <col min="9432" max="9432" width="11.5703125" style="184" customWidth="1"/>
    <col min="9433" max="9433" width="5.28515625" style="184" customWidth="1"/>
    <col min="9434" max="9434" width="18.140625" style="184" customWidth="1"/>
    <col min="9435" max="9435" width="16.85546875" style="184" customWidth="1"/>
    <col min="9436" max="9592" width="11.42578125" style="184"/>
    <col min="9593" max="9593" width="15.140625" style="184" customWidth="1"/>
    <col min="9594" max="9594" width="60.42578125" style="184" customWidth="1"/>
    <col min="9595" max="9597" width="19.85546875" style="184" customWidth="1"/>
    <col min="9598" max="9598" width="23.5703125" style="184" customWidth="1"/>
    <col min="9599" max="9599" width="20.140625" style="184" customWidth="1"/>
    <col min="9600" max="9600" width="18.7109375" style="184" customWidth="1"/>
    <col min="9601" max="9601" width="14.140625" style="184" customWidth="1"/>
    <col min="9602" max="9602" width="11.5703125" style="184" bestFit="1" customWidth="1"/>
    <col min="9603" max="9657" width="11.42578125" style="184"/>
    <col min="9658" max="9658" width="2.7109375" style="184" customWidth="1"/>
    <col min="9659" max="9659" width="9.85546875" style="184" customWidth="1"/>
    <col min="9660" max="9660" width="54.140625" style="184" customWidth="1"/>
    <col min="9661" max="9661" width="15.7109375" style="184" customWidth="1"/>
    <col min="9662" max="9662" width="13.7109375" style="184" customWidth="1"/>
    <col min="9663" max="9663" width="15.140625" style="184" customWidth="1"/>
    <col min="9664" max="9664" width="14.7109375" style="184" customWidth="1"/>
    <col min="9665" max="9665" width="17.42578125" style="184" customWidth="1"/>
    <col min="9666" max="9666" width="15.140625" style="184" customWidth="1"/>
    <col min="9667" max="9667" width="11.85546875" style="184" customWidth="1"/>
    <col min="9668" max="9668" width="3.85546875" style="184" customWidth="1"/>
    <col min="9669" max="9669" width="19.5703125" style="184" customWidth="1"/>
    <col min="9670" max="9670" width="17.140625" style="184" customWidth="1"/>
    <col min="9671" max="9671" width="17.28515625" style="184" customWidth="1"/>
    <col min="9672" max="9672" width="19.140625" style="184" customWidth="1"/>
    <col min="9673" max="9673" width="17.7109375" style="184" customWidth="1"/>
    <col min="9674" max="9674" width="14.5703125" style="184" bestFit="1" customWidth="1"/>
    <col min="9675" max="9675" width="14.140625" style="184" customWidth="1"/>
    <col min="9676" max="9676" width="13.28515625" style="184" customWidth="1"/>
    <col min="9677" max="9677" width="14.42578125" style="184" customWidth="1"/>
    <col min="9678" max="9678" width="16.7109375" style="184" customWidth="1"/>
    <col min="9679" max="9679" width="16" style="184" customWidth="1"/>
    <col min="9680" max="9680" width="16.140625" style="184" customWidth="1"/>
    <col min="9681" max="9682" width="14.28515625" style="184" customWidth="1"/>
    <col min="9683" max="9683" width="13.85546875" style="184" customWidth="1"/>
    <col min="9684" max="9684" width="13.5703125" style="184" customWidth="1"/>
    <col min="9685" max="9685" width="13.85546875" style="184" customWidth="1"/>
    <col min="9686" max="9687" width="16.140625" style="184" customWidth="1"/>
    <col min="9688" max="9688" width="11.5703125" style="184" customWidth="1"/>
    <col min="9689" max="9689" width="5.28515625" style="184" customWidth="1"/>
    <col min="9690" max="9690" width="18.140625" style="184" customWidth="1"/>
    <col min="9691" max="9691" width="16.85546875" style="184" customWidth="1"/>
    <col min="9692" max="9848" width="11.42578125" style="184"/>
    <col min="9849" max="9849" width="15.140625" style="184" customWidth="1"/>
    <col min="9850" max="9850" width="60.42578125" style="184" customWidth="1"/>
    <col min="9851" max="9853" width="19.85546875" style="184" customWidth="1"/>
    <col min="9854" max="9854" width="23.5703125" style="184" customWidth="1"/>
    <col min="9855" max="9855" width="20.140625" style="184" customWidth="1"/>
    <col min="9856" max="9856" width="18.7109375" style="184" customWidth="1"/>
    <col min="9857" max="9857" width="14.140625" style="184" customWidth="1"/>
    <col min="9858" max="9858" width="11.5703125" style="184" bestFit="1" customWidth="1"/>
    <col min="9859" max="9913" width="11.42578125" style="184"/>
    <col min="9914" max="9914" width="2.7109375" style="184" customWidth="1"/>
    <col min="9915" max="9915" width="9.85546875" style="184" customWidth="1"/>
    <col min="9916" max="9916" width="54.140625" style="184" customWidth="1"/>
    <col min="9917" max="9917" width="15.7109375" style="184" customWidth="1"/>
    <col min="9918" max="9918" width="13.7109375" style="184" customWidth="1"/>
    <col min="9919" max="9919" width="15.140625" style="184" customWidth="1"/>
    <col min="9920" max="9920" width="14.7109375" style="184" customWidth="1"/>
    <col min="9921" max="9921" width="17.42578125" style="184" customWidth="1"/>
    <col min="9922" max="9922" width="15.140625" style="184" customWidth="1"/>
    <col min="9923" max="9923" width="11.85546875" style="184" customWidth="1"/>
    <col min="9924" max="9924" width="3.85546875" style="184" customWidth="1"/>
    <col min="9925" max="9925" width="19.5703125" style="184" customWidth="1"/>
    <col min="9926" max="9926" width="17.140625" style="184" customWidth="1"/>
    <col min="9927" max="9927" width="17.28515625" style="184" customWidth="1"/>
    <col min="9928" max="9928" width="19.140625" style="184" customWidth="1"/>
    <col min="9929" max="9929" width="17.7109375" style="184" customWidth="1"/>
    <col min="9930" max="9930" width="14.5703125" style="184" bestFit="1" customWidth="1"/>
    <col min="9931" max="9931" width="14.140625" style="184" customWidth="1"/>
    <col min="9932" max="9932" width="13.28515625" style="184" customWidth="1"/>
    <col min="9933" max="9933" width="14.42578125" style="184" customWidth="1"/>
    <col min="9934" max="9934" width="16.7109375" style="184" customWidth="1"/>
    <col min="9935" max="9935" width="16" style="184" customWidth="1"/>
    <col min="9936" max="9936" width="16.140625" style="184" customWidth="1"/>
    <col min="9937" max="9938" width="14.28515625" style="184" customWidth="1"/>
    <col min="9939" max="9939" width="13.85546875" style="184" customWidth="1"/>
    <col min="9940" max="9940" width="13.5703125" style="184" customWidth="1"/>
    <col min="9941" max="9941" width="13.85546875" style="184" customWidth="1"/>
    <col min="9942" max="9943" width="16.140625" style="184" customWidth="1"/>
    <col min="9944" max="9944" width="11.5703125" style="184" customWidth="1"/>
    <col min="9945" max="9945" width="5.28515625" style="184" customWidth="1"/>
    <col min="9946" max="9946" width="18.140625" style="184" customWidth="1"/>
    <col min="9947" max="9947" width="16.85546875" style="184" customWidth="1"/>
    <col min="9948" max="10104" width="11.42578125" style="184"/>
    <col min="10105" max="10105" width="15.140625" style="184" customWidth="1"/>
    <col min="10106" max="10106" width="60.42578125" style="184" customWidth="1"/>
    <col min="10107" max="10109" width="19.85546875" style="184" customWidth="1"/>
    <col min="10110" max="10110" width="23.5703125" style="184" customWidth="1"/>
    <col min="10111" max="10111" width="20.140625" style="184" customWidth="1"/>
    <col min="10112" max="10112" width="18.7109375" style="184" customWidth="1"/>
    <col min="10113" max="10113" width="14.140625" style="184" customWidth="1"/>
    <col min="10114" max="10114" width="11.5703125" style="184" bestFit="1" customWidth="1"/>
    <col min="10115" max="10169" width="11.42578125" style="184"/>
    <col min="10170" max="10170" width="2.7109375" style="184" customWidth="1"/>
    <col min="10171" max="10171" width="9.85546875" style="184" customWidth="1"/>
    <col min="10172" max="10172" width="54.140625" style="184" customWidth="1"/>
    <col min="10173" max="10173" width="15.7109375" style="184" customWidth="1"/>
    <col min="10174" max="10174" width="13.7109375" style="184" customWidth="1"/>
    <col min="10175" max="10175" width="15.140625" style="184" customWidth="1"/>
    <col min="10176" max="10176" width="14.7109375" style="184" customWidth="1"/>
    <col min="10177" max="10177" width="17.42578125" style="184" customWidth="1"/>
    <col min="10178" max="10178" width="15.140625" style="184" customWidth="1"/>
    <col min="10179" max="10179" width="11.85546875" style="184" customWidth="1"/>
    <col min="10180" max="10180" width="3.85546875" style="184" customWidth="1"/>
    <col min="10181" max="10181" width="19.5703125" style="184" customWidth="1"/>
    <col min="10182" max="10182" width="17.140625" style="184" customWidth="1"/>
    <col min="10183" max="10183" width="17.28515625" style="184" customWidth="1"/>
    <col min="10184" max="10184" width="19.140625" style="184" customWidth="1"/>
    <col min="10185" max="10185" width="17.7109375" style="184" customWidth="1"/>
    <col min="10186" max="10186" width="14.5703125" style="184" bestFit="1" customWidth="1"/>
    <col min="10187" max="10187" width="14.140625" style="184" customWidth="1"/>
    <col min="10188" max="10188" width="13.28515625" style="184" customWidth="1"/>
    <col min="10189" max="10189" width="14.42578125" style="184" customWidth="1"/>
    <col min="10190" max="10190" width="16.7109375" style="184" customWidth="1"/>
    <col min="10191" max="10191" width="16" style="184" customWidth="1"/>
    <col min="10192" max="10192" width="16.140625" style="184" customWidth="1"/>
    <col min="10193" max="10194" width="14.28515625" style="184" customWidth="1"/>
    <col min="10195" max="10195" width="13.85546875" style="184" customWidth="1"/>
    <col min="10196" max="10196" width="13.5703125" style="184" customWidth="1"/>
    <col min="10197" max="10197" width="13.85546875" style="184" customWidth="1"/>
    <col min="10198" max="10199" width="16.140625" style="184" customWidth="1"/>
    <col min="10200" max="10200" width="11.5703125" style="184" customWidth="1"/>
    <col min="10201" max="10201" width="5.28515625" style="184" customWidth="1"/>
    <col min="10202" max="10202" width="18.140625" style="184" customWidth="1"/>
    <col min="10203" max="10203" width="16.85546875" style="184" customWidth="1"/>
    <col min="10204" max="10360" width="11.42578125" style="184"/>
    <col min="10361" max="10361" width="15.140625" style="184" customWidth="1"/>
    <col min="10362" max="10362" width="60.42578125" style="184" customWidth="1"/>
    <col min="10363" max="10365" width="19.85546875" style="184" customWidth="1"/>
    <col min="10366" max="10366" width="23.5703125" style="184" customWidth="1"/>
    <col min="10367" max="10367" width="20.140625" style="184" customWidth="1"/>
    <col min="10368" max="10368" width="18.7109375" style="184" customWidth="1"/>
    <col min="10369" max="10369" width="14.140625" style="184" customWidth="1"/>
    <col min="10370" max="10370" width="11.5703125" style="184" bestFit="1" customWidth="1"/>
    <col min="10371" max="10425" width="11.42578125" style="184"/>
    <col min="10426" max="10426" width="2.7109375" style="184" customWidth="1"/>
    <col min="10427" max="10427" width="9.85546875" style="184" customWidth="1"/>
    <col min="10428" max="10428" width="54.140625" style="184" customWidth="1"/>
    <col min="10429" max="10429" width="15.7109375" style="184" customWidth="1"/>
    <col min="10430" max="10430" width="13.7109375" style="184" customWidth="1"/>
    <col min="10431" max="10431" width="15.140625" style="184" customWidth="1"/>
    <col min="10432" max="10432" width="14.7109375" style="184" customWidth="1"/>
    <col min="10433" max="10433" width="17.42578125" style="184" customWidth="1"/>
    <col min="10434" max="10434" width="15.140625" style="184" customWidth="1"/>
    <col min="10435" max="10435" width="11.85546875" style="184" customWidth="1"/>
    <col min="10436" max="10436" width="3.85546875" style="184" customWidth="1"/>
    <col min="10437" max="10437" width="19.5703125" style="184" customWidth="1"/>
    <col min="10438" max="10438" width="17.140625" style="184" customWidth="1"/>
    <col min="10439" max="10439" width="17.28515625" style="184" customWidth="1"/>
    <col min="10440" max="10440" width="19.140625" style="184" customWidth="1"/>
    <col min="10441" max="10441" width="17.7109375" style="184" customWidth="1"/>
    <col min="10442" max="10442" width="14.5703125" style="184" bestFit="1" customWidth="1"/>
    <col min="10443" max="10443" width="14.140625" style="184" customWidth="1"/>
    <col min="10444" max="10444" width="13.28515625" style="184" customWidth="1"/>
    <col min="10445" max="10445" width="14.42578125" style="184" customWidth="1"/>
    <col min="10446" max="10446" width="16.7109375" style="184" customWidth="1"/>
    <col min="10447" max="10447" width="16" style="184" customWidth="1"/>
    <col min="10448" max="10448" width="16.140625" style="184" customWidth="1"/>
    <col min="10449" max="10450" width="14.28515625" style="184" customWidth="1"/>
    <col min="10451" max="10451" width="13.85546875" style="184" customWidth="1"/>
    <col min="10452" max="10452" width="13.5703125" style="184" customWidth="1"/>
    <col min="10453" max="10453" width="13.85546875" style="184" customWidth="1"/>
    <col min="10454" max="10455" width="16.140625" style="184" customWidth="1"/>
    <col min="10456" max="10456" width="11.5703125" style="184" customWidth="1"/>
    <col min="10457" max="10457" width="5.28515625" style="184" customWidth="1"/>
    <col min="10458" max="10458" width="18.140625" style="184" customWidth="1"/>
    <col min="10459" max="10459" width="16.85546875" style="184" customWidth="1"/>
    <col min="10460" max="10616" width="11.42578125" style="184"/>
    <col min="10617" max="10617" width="15.140625" style="184" customWidth="1"/>
    <col min="10618" max="10618" width="60.42578125" style="184" customWidth="1"/>
    <col min="10619" max="10621" width="19.85546875" style="184" customWidth="1"/>
    <col min="10622" max="10622" width="23.5703125" style="184" customWidth="1"/>
    <col min="10623" max="10623" width="20.140625" style="184" customWidth="1"/>
    <col min="10624" max="10624" width="18.7109375" style="184" customWidth="1"/>
    <col min="10625" max="10625" width="14.140625" style="184" customWidth="1"/>
    <col min="10626" max="10626" width="11.5703125" style="184" bestFit="1" customWidth="1"/>
    <col min="10627" max="10681" width="11.42578125" style="184"/>
    <col min="10682" max="10682" width="2.7109375" style="184" customWidth="1"/>
    <col min="10683" max="10683" width="9.85546875" style="184" customWidth="1"/>
    <col min="10684" max="10684" width="54.140625" style="184" customWidth="1"/>
    <col min="10685" max="10685" width="15.7109375" style="184" customWidth="1"/>
    <col min="10686" max="10686" width="13.7109375" style="184" customWidth="1"/>
    <col min="10687" max="10687" width="15.140625" style="184" customWidth="1"/>
    <col min="10688" max="10688" width="14.7109375" style="184" customWidth="1"/>
    <col min="10689" max="10689" width="17.42578125" style="184" customWidth="1"/>
    <col min="10690" max="10690" width="15.140625" style="184" customWidth="1"/>
    <col min="10691" max="10691" width="11.85546875" style="184" customWidth="1"/>
    <col min="10692" max="10692" width="3.85546875" style="184" customWidth="1"/>
    <col min="10693" max="10693" width="19.5703125" style="184" customWidth="1"/>
    <col min="10694" max="10694" width="17.140625" style="184" customWidth="1"/>
    <col min="10695" max="10695" width="17.28515625" style="184" customWidth="1"/>
    <col min="10696" max="10696" width="19.140625" style="184" customWidth="1"/>
    <col min="10697" max="10697" width="17.7109375" style="184" customWidth="1"/>
    <col min="10698" max="10698" width="14.5703125" style="184" bestFit="1" customWidth="1"/>
    <col min="10699" max="10699" width="14.140625" style="184" customWidth="1"/>
    <col min="10700" max="10700" width="13.28515625" style="184" customWidth="1"/>
    <col min="10701" max="10701" width="14.42578125" style="184" customWidth="1"/>
    <col min="10702" max="10702" width="16.7109375" style="184" customWidth="1"/>
    <col min="10703" max="10703" width="16" style="184" customWidth="1"/>
    <col min="10704" max="10704" width="16.140625" style="184" customWidth="1"/>
    <col min="10705" max="10706" width="14.28515625" style="184" customWidth="1"/>
    <col min="10707" max="10707" width="13.85546875" style="184" customWidth="1"/>
    <col min="10708" max="10708" width="13.5703125" style="184" customWidth="1"/>
    <col min="10709" max="10709" width="13.85546875" style="184" customWidth="1"/>
    <col min="10710" max="10711" width="16.140625" style="184" customWidth="1"/>
    <col min="10712" max="10712" width="11.5703125" style="184" customWidth="1"/>
    <col min="10713" max="10713" width="5.28515625" style="184" customWidth="1"/>
    <col min="10714" max="10714" width="18.140625" style="184" customWidth="1"/>
    <col min="10715" max="10715" width="16.85546875" style="184" customWidth="1"/>
    <col min="10716" max="10872" width="11.42578125" style="184"/>
    <col min="10873" max="10873" width="15.140625" style="184" customWidth="1"/>
    <col min="10874" max="10874" width="60.42578125" style="184" customWidth="1"/>
    <col min="10875" max="10877" width="19.85546875" style="184" customWidth="1"/>
    <col min="10878" max="10878" width="23.5703125" style="184" customWidth="1"/>
    <col min="10879" max="10879" width="20.140625" style="184" customWidth="1"/>
    <col min="10880" max="10880" width="18.7109375" style="184" customWidth="1"/>
    <col min="10881" max="10881" width="14.140625" style="184" customWidth="1"/>
    <col min="10882" max="10882" width="11.5703125" style="184" bestFit="1" customWidth="1"/>
    <col min="10883" max="10937" width="11.42578125" style="184"/>
    <col min="10938" max="10938" width="2.7109375" style="184" customWidth="1"/>
    <col min="10939" max="10939" width="9.85546875" style="184" customWidth="1"/>
    <col min="10940" max="10940" width="54.140625" style="184" customWidth="1"/>
    <col min="10941" max="10941" width="15.7109375" style="184" customWidth="1"/>
    <col min="10942" max="10942" width="13.7109375" style="184" customWidth="1"/>
    <col min="10943" max="10943" width="15.140625" style="184" customWidth="1"/>
    <col min="10944" max="10944" width="14.7109375" style="184" customWidth="1"/>
    <col min="10945" max="10945" width="17.42578125" style="184" customWidth="1"/>
    <col min="10946" max="10946" width="15.140625" style="184" customWidth="1"/>
    <col min="10947" max="10947" width="11.85546875" style="184" customWidth="1"/>
    <col min="10948" max="10948" width="3.85546875" style="184" customWidth="1"/>
    <col min="10949" max="10949" width="19.5703125" style="184" customWidth="1"/>
    <col min="10950" max="10950" width="17.140625" style="184" customWidth="1"/>
    <col min="10951" max="10951" width="17.28515625" style="184" customWidth="1"/>
    <col min="10952" max="10952" width="19.140625" style="184" customWidth="1"/>
    <col min="10953" max="10953" width="17.7109375" style="184" customWidth="1"/>
    <col min="10954" max="10954" width="14.5703125" style="184" bestFit="1" customWidth="1"/>
    <col min="10955" max="10955" width="14.140625" style="184" customWidth="1"/>
    <col min="10956" max="10956" width="13.28515625" style="184" customWidth="1"/>
    <col min="10957" max="10957" width="14.42578125" style="184" customWidth="1"/>
    <col min="10958" max="10958" width="16.7109375" style="184" customWidth="1"/>
    <col min="10959" max="10959" width="16" style="184" customWidth="1"/>
    <col min="10960" max="10960" width="16.140625" style="184" customWidth="1"/>
    <col min="10961" max="10962" width="14.28515625" style="184" customWidth="1"/>
    <col min="10963" max="10963" width="13.85546875" style="184" customWidth="1"/>
    <col min="10964" max="10964" width="13.5703125" style="184" customWidth="1"/>
    <col min="10965" max="10965" width="13.85546875" style="184" customWidth="1"/>
    <col min="10966" max="10967" width="16.140625" style="184" customWidth="1"/>
    <col min="10968" max="10968" width="11.5703125" style="184" customWidth="1"/>
    <col min="10969" max="10969" width="5.28515625" style="184" customWidth="1"/>
    <col min="10970" max="10970" width="18.140625" style="184" customWidth="1"/>
    <col min="10971" max="10971" width="16.85546875" style="184" customWidth="1"/>
    <col min="10972" max="11128" width="11.42578125" style="184"/>
    <col min="11129" max="11129" width="15.140625" style="184" customWidth="1"/>
    <col min="11130" max="11130" width="60.42578125" style="184" customWidth="1"/>
    <col min="11131" max="11133" width="19.85546875" style="184" customWidth="1"/>
    <col min="11134" max="11134" width="23.5703125" style="184" customWidth="1"/>
    <col min="11135" max="11135" width="20.140625" style="184" customWidth="1"/>
    <col min="11136" max="11136" width="18.7109375" style="184" customWidth="1"/>
    <col min="11137" max="11137" width="14.140625" style="184" customWidth="1"/>
    <col min="11138" max="11138" width="11.5703125" style="184" bestFit="1" customWidth="1"/>
    <col min="11139" max="11193" width="11.42578125" style="184"/>
    <col min="11194" max="11194" width="2.7109375" style="184" customWidth="1"/>
    <col min="11195" max="11195" width="9.85546875" style="184" customWidth="1"/>
    <col min="11196" max="11196" width="54.140625" style="184" customWidth="1"/>
    <col min="11197" max="11197" width="15.7109375" style="184" customWidth="1"/>
    <col min="11198" max="11198" width="13.7109375" style="184" customWidth="1"/>
    <col min="11199" max="11199" width="15.140625" style="184" customWidth="1"/>
    <col min="11200" max="11200" width="14.7109375" style="184" customWidth="1"/>
    <col min="11201" max="11201" width="17.42578125" style="184" customWidth="1"/>
    <col min="11202" max="11202" width="15.140625" style="184" customWidth="1"/>
    <col min="11203" max="11203" width="11.85546875" style="184" customWidth="1"/>
    <col min="11204" max="11204" width="3.85546875" style="184" customWidth="1"/>
    <col min="11205" max="11205" width="19.5703125" style="184" customWidth="1"/>
    <col min="11206" max="11206" width="17.140625" style="184" customWidth="1"/>
    <col min="11207" max="11207" width="17.28515625" style="184" customWidth="1"/>
    <col min="11208" max="11208" width="19.140625" style="184" customWidth="1"/>
    <col min="11209" max="11209" width="17.7109375" style="184" customWidth="1"/>
    <col min="11210" max="11210" width="14.5703125" style="184" bestFit="1" customWidth="1"/>
    <col min="11211" max="11211" width="14.140625" style="184" customWidth="1"/>
    <col min="11212" max="11212" width="13.28515625" style="184" customWidth="1"/>
    <col min="11213" max="11213" width="14.42578125" style="184" customWidth="1"/>
    <col min="11214" max="11214" width="16.7109375" style="184" customWidth="1"/>
    <col min="11215" max="11215" width="16" style="184" customWidth="1"/>
    <col min="11216" max="11216" width="16.140625" style="184" customWidth="1"/>
    <col min="11217" max="11218" width="14.28515625" style="184" customWidth="1"/>
    <col min="11219" max="11219" width="13.85546875" style="184" customWidth="1"/>
    <col min="11220" max="11220" width="13.5703125" style="184" customWidth="1"/>
    <col min="11221" max="11221" width="13.85546875" style="184" customWidth="1"/>
    <col min="11222" max="11223" width="16.140625" style="184" customWidth="1"/>
    <col min="11224" max="11224" width="11.5703125" style="184" customWidth="1"/>
    <col min="11225" max="11225" width="5.28515625" style="184" customWidth="1"/>
    <col min="11226" max="11226" width="18.140625" style="184" customWidth="1"/>
    <col min="11227" max="11227" width="16.85546875" style="184" customWidth="1"/>
    <col min="11228" max="11384" width="11.42578125" style="184"/>
    <col min="11385" max="11385" width="15.140625" style="184" customWidth="1"/>
    <col min="11386" max="11386" width="60.42578125" style="184" customWidth="1"/>
    <col min="11387" max="11389" width="19.85546875" style="184" customWidth="1"/>
    <col min="11390" max="11390" width="23.5703125" style="184" customWidth="1"/>
    <col min="11391" max="11391" width="20.140625" style="184" customWidth="1"/>
    <col min="11392" max="11392" width="18.7109375" style="184" customWidth="1"/>
    <col min="11393" max="11393" width="14.140625" style="184" customWidth="1"/>
    <col min="11394" max="11394" width="11.5703125" style="184" bestFit="1" customWidth="1"/>
    <col min="11395" max="11449" width="11.42578125" style="184"/>
    <col min="11450" max="11450" width="2.7109375" style="184" customWidth="1"/>
    <col min="11451" max="11451" width="9.85546875" style="184" customWidth="1"/>
    <col min="11452" max="11452" width="54.140625" style="184" customWidth="1"/>
    <col min="11453" max="11453" width="15.7109375" style="184" customWidth="1"/>
    <col min="11454" max="11454" width="13.7109375" style="184" customWidth="1"/>
    <col min="11455" max="11455" width="15.140625" style="184" customWidth="1"/>
    <col min="11456" max="11456" width="14.7109375" style="184" customWidth="1"/>
    <col min="11457" max="11457" width="17.42578125" style="184" customWidth="1"/>
    <col min="11458" max="11458" width="15.140625" style="184" customWidth="1"/>
    <col min="11459" max="11459" width="11.85546875" style="184" customWidth="1"/>
    <col min="11460" max="11460" width="3.85546875" style="184" customWidth="1"/>
    <col min="11461" max="11461" width="19.5703125" style="184" customWidth="1"/>
    <col min="11462" max="11462" width="17.140625" style="184" customWidth="1"/>
    <col min="11463" max="11463" width="17.28515625" style="184" customWidth="1"/>
    <col min="11464" max="11464" width="19.140625" style="184" customWidth="1"/>
    <col min="11465" max="11465" width="17.7109375" style="184" customWidth="1"/>
    <col min="11466" max="11466" width="14.5703125" style="184" bestFit="1" customWidth="1"/>
    <col min="11467" max="11467" width="14.140625" style="184" customWidth="1"/>
    <col min="11468" max="11468" width="13.28515625" style="184" customWidth="1"/>
    <col min="11469" max="11469" width="14.42578125" style="184" customWidth="1"/>
    <col min="11470" max="11470" width="16.7109375" style="184" customWidth="1"/>
    <col min="11471" max="11471" width="16" style="184" customWidth="1"/>
    <col min="11472" max="11472" width="16.140625" style="184" customWidth="1"/>
    <col min="11473" max="11474" width="14.28515625" style="184" customWidth="1"/>
    <col min="11475" max="11475" width="13.85546875" style="184" customWidth="1"/>
    <col min="11476" max="11476" width="13.5703125" style="184" customWidth="1"/>
    <col min="11477" max="11477" width="13.85546875" style="184" customWidth="1"/>
    <col min="11478" max="11479" width="16.140625" style="184" customWidth="1"/>
    <col min="11480" max="11480" width="11.5703125" style="184" customWidth="1"/>
    <col min="11481" max="11481" width="5.28515625" style="184" customWidth="1"/>
    <col min="11482" max="11482" width="18.140625" style="184" customWidth="1"/>
    <col min="11483" max="11483" width="16.85546875" style="184" customWidth="1"/>
    <col min="11484" max="11640" width="11.42578125" style="184"/>
    <col min="11641" max="11641" width="15.140625" style="184" customWidth="1"/>
    <col min="11642" max="11642" width="60.42578125" style="184" customWidth="1"/>
    <col min="11643" max="11645" width="19.85546875" style="184" customWidth="1"/>
    <col min="11646" max="11646" width="23.5703125" style="184" customWidth="1"/>
    <col min="11647" max="11647" width="20.140625" style="184" customWidth="1"/>
    <col min="11648" max="11648" width="18.7109375" style="184" customWidth="1"/>
    <col min="11649" max="11649" width="14.140625" style="184" customWidth="1"/>
    <col min="11650" max="11650" width="11.5703125" style="184" bestFit="1" customWidth="1"/>
    <col min="11651" max="11705" width="11.42578125" style="184"/>
    <col min="11706" max="11706" width="2.7109375" style="184" customWidth="1"/>
    <col min="11707" max="11707" width="9.85546875" style="184" customWidth="1"/>
    <col min="11708" max="11708" width="54.140625" style="184" customWidth="1"/>
    <col min="11709" max="11709" width="15.7109375" style="184" customWidth="1"/>
    <col min="11710" max="11710" width="13.7109375" style="184" customWidth="1"/>
    <col min="11711" max="11711" width="15.140625" style="184" customWidth="1"/>
    <col min="11712" max="11712" width="14.7109375" style="184" customWidth="1"/>
    <col min="11713" max="11713" width="17.42578125" style="184" customWidth="1"/>
    <col min="11714" max="11714" width="15.140625" style="184" customWidth="1"/>
    <col min="11715" max="11715" width="11.85546875" style="184" customWidth="1"/>
    <col min="11716" max="11716" width="3.85546875" style="184" customWidth="1"/>
    <col min="11717" max="11717" width="19.5703125" style="184" customWidth="1"/>
    <col min="11718" max="11718" width="17.140625" style="184" customWidth="1"/>
    <col min="11719" max="11719" width="17.28515625" style="184" customWidth="1"/>
    <col min="11720" max="11720" width="19.140625" style="184" customWidth="1"/>
    <col min="11721" max="11721" width="17.7109375" style="184" customWidth="1"/>
    <col min="11722" max="11722" width="14.5703125" style="184" bestFit="1" customWidth="1"/>
    <col min="11723" max="11723" width="14.140625" style="184" customWidth="1"/>
    <col min="11724" max="11724" width="13.28515625" style="184" customWidth="1"/>
    <col min="11725" max="11725" width="14.42578125" style="184" customWidth="1"/>
    <col min="11726" max="11726" width="16.7109375" style="184" customWidth="1"/>
    <col min="11727" max="11727" width="16" style="184" customWidth="1"/>
    <col min="11728" max="11728" width="16.140625" style="184" customWidth="1"/>
    <col min="11729" max="11730" width="14.28515625" style="184" customWidth="1"/>
    <col min="11731" max="11731" width="13.85546875" style="184" customWidth="1"/>
    <col min="11732" max="11732" width="13.5703125" style="184" customWidth="1"/>
    <col min="11733" max="11733" width="13.85546875" style="184" customWidth="1"/>
    <col min="11734" max="11735" width="16.140625" style="184" customWidth="1"/>
    <col min="11736" max="11736" width="11.5703125" style="184" customWidth="1"/>
    <col min="11737" max="11737" width="5.28515625" style="184" customWidth="1"/>
    <col min="11738" max="11738" width="18.140625" style="184" customWidth="1"/>
    <col min="11739" max="11739" width="16.85546875" style="184" customWidth="1"/>
    <col min="11740" max="11896" width="11.42578125" style="184"/>
    <col min="11897" max="11897" width="15.140625" style="184" customWidth="1"/>
    <col min="11898" max="11898" width="60.42578125" style="184" customWidth="1"/>
    <col min="11899" max="11901" width="19.85546875" style="184" customWidth="1"/>
    <col min="11902" max="11902" width="23.5703125" style="184" customWidth="1"/>
    <col min="11903" max="11903" width="20.140625" style="184" customWidth="1"/>
    <col min="11904" max="11904" width="18.7109375" style="184" customWidth="1"/>
    <col min="11905" max="11905" width="14.140625" style="184" customWidth="1"/>
    <col min="11906" max="11906" width="11.5703125" style="184" bestFit="1" customWidth="1"/>
    <col min="11907" max="11961" width="11.42578125" style="184"/>
    <col min="11962" max="11962" width="2.7109375" style="184" customWidth="1"/>
    <col min="11963" max="11963" width="9.85546875" style="184" customWidth="1"/>
    <col min="11964" max="11964" width="54.140625" style="184" customWidth="1"/>
    <col min="11965" max="11965" width="15.7109375" style="184" customWidth="1"/>
    <col min="11966" max="11966" width="13.7109375" style="184" customWidth="1"/>
    <col min="11967" max="11967" width="15.140625" style="184" customWidth="1"/>
    <col min="11968" max="11968" width="14.7109375" style="184" customWidth="1"/>
    <col min="11969" max="11969" width="17.42578125" style="184" customWidth="1"/>
    <col min="11970" max="11970" width="15.140625" style="184" customWidth="1"/>
    <col min="11971" max="11971" width="11.85546875" style="184" customWidth="1"/>
    <col min="11972" max="11972" width="3.85546875" style="184" customWidth="1"/>
    <col min="11973" max="11973" width="19.5703125" style="184" customWidth="1"/>
    <col min="11974" max="11974" width="17.140625" style="184" customWidth="1"/>
    <col min="11975" max="11975" width="17.28515625" style="184" customWidth="1"/>
    <col min="11976" max="11976" width="19.140625" style="184" customWidth="1"/>
    <col min="11977" max="11977" width="17.7109375" style="184" customWidth="1"/>
    <col min="11978" max="11978" width="14.5703125" style="184" bestFit="1" customWidth="1"/>
    <col min="11979" max="11979" width="14.140625" style="184" customWidth="1"/>
    <col min="11980" max="11980" width="13.28515625" style="184" customWidth="1"/>
    <col min="11981" max="11981" width="14.42578125" style="184" customWidth="1"/>
    <col min="11982" max="11982" width="16.7109375" style="184" customWidth="1"/>
    <col min="11983" max="11983" width="16" style="184" customWidth="1"/>
    <col min="11984" max="11984" width="16.140625" style="184" customWidth="1"/>
    <col min="11985" max="11986" width="14.28515625" style="184" customWidth="1"/>
    <col min="11987" max="11987" width="13.85546875" style="184" customWidth="1"/>
    <col min="11988" max="11988" width="13.5703125" style="184" customWidth="1"/>
    <col min="11989" max="11989" width="13.85546875" style="184" customWidth="1"/>
    <col min="11990" max="11991" width="16.140625" style="184" customWidth="1"/>
    <col min="11992" max="11992" width="11.5703125" style="184" customWidth="1"/>
    <col min="11993" max="11993" width="5.28515625" style="184" customWidth="1"/>
    <col min="11994" max="11994" width="18.140625" style="184" customWidth="1"/>
    <col min="11995" max="11995" width="16.85546875" style="184" customWidth="1"/>
    <col min="11996" max="12152" width="11.42578125" style="184"/>
    <col min="12153" max="12153" width="15.140625" style="184" customWidth="1"/>
    <col min="12154" max="12154" width="60.42578125" style="184" customWidth="1"/>
    <col min="12155" max="12157" width="19.85546875" style="184" customWidth="1"/>
    <col min="12158" max="12158" width="23.5703125" style="184" customWidth="1"/>
    <col min="12159" max="12159" width="20.140625" style="184" customWidth="1"/>
    <col min="12160" max="12160" width="18.7109375" style="184" customWidth="1"/>
    <col min="12161" max="12161" width="14.140625" style="184" customWidth="1"/>
    <col min="12162" max="12162" width="11.5703125" style="184" bestFit="1" customWidth="1"/>
    <col min="12163" max="12217" width="11.42578125" style="184"/>
    <col min="12218" max="12218" width="2.7109375" style="184" customWidth="1"/>
    <col min="12219" max="12219" width="9.85546875" style="184" customWidth="1"/>
    <col min="12220" max="12220" width="54.140625" style="184" customWidth="1"/>
    <col min="12221" max="12221" width="15.7109375" style="184" customWidth="1"/>
    <col min="12222" max="12222" width="13.7109375" style="184" customWidth="1"/>
    <col min="12223" max="12223" width="15.140625" style="184" customWidth="1"/>
    <col min="12224" max="12224" width="14.7109375" style="184" customWidth="1"/>
    <col min="12225" max="12225" width="17.42578125" style="184" customWidth="1"/>
    <col min="12226" max="12226" width="15.140625" style="184" customWidth="1"/>
    <col min="12227" max="12227" width="11.85546875" style="184" customWidth="1"/>
    <col min="12228" max="12228" width="3.85546875" style="184" customWidth="1"/>
    <col min="12229" max="12229" width="19.5703125" style="184" customWidth="1"/>
    <col min="12230" max="12230" width="17.140625" style="184" customWidth="1"/>
    <col min="12231" max="12231" width="17.28515625" style="184" customWidth="1"/>
    <col min="12232" max="12232" width="19.140625" style="184" customWidth="1"/>
    <col min="12233" max="12233" width="17.7109375" style="184" customWidth="1"/>
    <col min="12234" max="12234" width="14.5703125" style="184" bestFit="1" customWidth="1"/>
    <col min="12235" max="12235" width="14.140625" style="184" customWidth="1"/>
    <col min="12236" max="12236" width="13.28515625" style="184" customWidth="1"/>
    <col min="12237" max="12237" width="14.42578125" style="184" customWidth="1"/>
    <col min="12238" max="12238" width="16.7109375" style="184" customWidth="1"/>
    <col min="12239" max="12239" width="16" style="184" customWidth="1"/>
    <col min="12240" max="12240" width="16.140625" style="184" customWidth="1"/>
    <col min="12241" max="12242" width="14.28515625" style="184" customWidth="1"/>
    <col min="12243" max="12243" width="13.85546875" style="184" customWidth="1"/>
    <col min="12244" max="12244" width="13.5703125" style="184" customWidth="1"/>
    <col min="12245" max="12245" width="13.85546875" style="184" customWidth="1"/>
    <col min="12246" max="12247" width="16.140625" style="184" customWidth="1"/>
    <col min="12248" max="12248" width="11.5703125" style="184" customWidth="1"/>
    <col min="12249" max="12249" width="5.28515625" style="184" customWidth="1"/>
    <col min="12250" max="12250" width="18.140625" style="184" customWidth="1"/>
    <col min="12251" max="12251" width="16.85546875" style="184" customWidth="1"/>
    <col min="12252" max="12408" width="11.42578125" style="184"/>
    <col min="12409" max="12409" width="15.140625" style="184" customWidth="1"/>
    <col min="12410" max="12410" width="60.42578125" style="184" customWidth="1"/>
    <col min="12411" max="12413" width="19.85546875" style="184" customWidth="1"/>
    <col min="12414" max="12414" width="23.5703125" style="184" customWidth="1"/>
    <col min="12415" max="12415" width="20.140625" style="184" customWidth="1"/>
    <col min="12416" max="12416" width="18.7109375" style="184" customWidth="1"/>
    <col min="12417" max="12417" width="14.140625" style="184" customWidth="1"/>
    <col min="12418" max="12418" width="11.5703125" style="184" bestFit="1" customWidth="1"/>
    <col min="12419" max="12473" width="11.42578125" style="184"/>
    <col min="12474" max="12474" width="2.7109375" style="184" customWidth="1"/>
    <col min="12475" max="12475" width="9.85546875" style="184" customWidth="1"/>
    <col min="12476" max="12476" width="54.140625" style="184" customWidth="1"/>
    <col min="12477" max="12477" width="15.7109375" style="184" customWidth="1"/>
    <col min="12478" max="12478" width="13.7109375" style="184" customWidth="1"/>
    <col min="12479" max="12479" width="15.140625" style="184" customWidth="1"/>
    <col min="12480" max="12480" width="14.7109375" style="184" customWidth="1"/>
    <col min="12481" max="12481" width="17.42578125" style="184" customWidth="1"/>
    <col min="12482" max="12482" width="15.140625" style="184" customWidth="1"/>
    <col min="12483" max="12483" width="11.85546875" style="184" customWidth="1"/>
    <col min="12484" max="12484" width="3.85546875" style="184" customWidth="1"/>
    <col min="12485" max="12485" width="19.5703125" style="184" customWidth="1"/>
    <col min="12486" max="12486" width="17.140625" style="184" customWidth="1"/>
    <col min="12487" max="12487" width="17.28515625" style="184" customWidth="1"/>
    <col min="12488" max="12488" width="19.140625" style="184" customWidth="1"/>
    <col min="12489" max="12489" width="17.7109375" style="184" customWidth="1"/>
    <col min="12490" max="12490" width="14.5703125" style="184" bestFit="1" customWidth="1"/>
    <col min="12491" max="12491" width="14.140625" style="184" customWidth="1"/>
    <col min="12492" max="12492" width="13.28515625" style="184" customWidth="1"/>
    <col min="12493" max="12493" width="14.42578125" style="184" customWidth="1"/>
    <col min="12494" max="12494" width="16.7109375" style="184" customWidth="1"/>
    <col min="12495" max="12495" width="16" style="184" customWidth="1"/>
    <col min="12496" max="12496" width="16.140625" style="184" customWidth="1"/>
    <col min="12497" max="12498" width="14.28515625" style="184" customWidth="1"/>
    <col min="12499" max="12499" width="13.85546875" style="184" customWidth="1"/>
    <col min="12500" max="12500" width="13.5703125" style="184" customWidth="1"/>
    <col min="12501" max="12501" width="13.85546875" style="184" customWidth="1"/>
    <col min="12502" max="12503" width="16.140625" style="184" customWidth="1"/>
    <col min="12504" max="12504" width="11.5703125" style="184" customWidth="1"/>
    <col min="12505" max="12505" width="5.28515625" style="184" customWidth="1"/>
    <col min="12506" max="12506" width="18.140625" style="184" customWidth="1"/>
    <col min="12507" max="12507" width="16.85546875" style="184" customWidth="1"/>
    <col min="12508" max="12664" width="11.42578125" style="184"/>
    <col min="12665" max="12665" width="15.140625" style="184" customWidth="1"/>
    <col min="12666" max="12666" width="60.42578125" style="184" customWidth="1"/>
    <col min="12667" max="12669" width="19.85546875" style="184" customWidth="1"/>
    <col min="12670" max="12670" width="23.5703125" style="184" customWidth="1"/>
    <col min="12671" max="12671" width="20.140625" style="184" customWidth="1"/>
    <col min="12672" max="12672" width="18.7109375" style="184" customWidth="1"/>
    <col min="12673" max="12673" width="14.140625" style="184" customWidth="1"/>
    <col min="12674" max="12674" width="11.5703125" style="184" bestFit="1" customWidth="1"/>
    <col min="12675" max="12729" width="11.42578125" style="184"/>
    <col min="12730" max="12730" width="2.7109375" style="184" customWidth="1"/>
    <col min="12731" max="12731" width="9.85546875" style="184" customWidth="1"/>
    <col min="12732" max="12732" width="54.140625" style="184" customWidth="1"/>
    <col min="12733" max="12733" width="15.7109375" style="184" customWidth="1"/>
    <col min="12734" max="12734" width="13.7109375" style="184" customWidth="1"/>
    <col min="12735" max="12735" width="15.140625" style="184" customWidth="1"/>
    <col min="12736" max="12736" width="14.7109375" style="184" customWidth="1"/>
    <col min="12737" max="12737" width="17.42578125" style="184" customWidth="1"/>
    <col min="12738" max="12738" width="15.140625" style="184" customWidth="1"/>
    <col min="12739" max="12739" width="11.85546875" style="184" customWidth="1"/>
    <col min="12740" max="12740" width="3.85546875" style="184" customWidth="1"/>
    <col min="12741" max="12741" width="19.5703125" style="184" customWidth="1"/>
    <col min="12742" max="12742" width="17.140625" style="184" customWidth="1"/>
    <col min="12743" max="12743" width="17.28515625" style="184" customWidth="1"/>
    <col min="12744" max="12744" width="19.140625" style="184" customWidth="1"/>
    <col min="12745" max="12745" width="17.7109375" style="184" customWidth="1"/>
    <col min="12746" max="12746" width="14.5703125" style="184" bestFit="1" customWidth="1"/>
    <col min="12747" max="12747" width="14.140625" style="184" customWidth="1"/>
    <col min="12748" max="12748" width="13.28515625" style="184" customWidth="1"/>
    <col min="12749" max="12749" width="14.42578125" style="184" customWidth="1"/>
    <col min="12750" max="12750" width="16.7109375" style="184" customWidth="1"/>
    <col min="12751" max="12751" width="16" style="184" customWidth="1"/>
    <col min="12752" max="12752" width="16.140625" style="184" customWidth="1"/>
    <col min="12753" max="12754" width="14.28515625" style="184" customWidth="1"/>
    <col min="12755" max="12755" width="13.85546875" style="184" customWidth="1"/>
    <col min="12756" max="12756" width="13.5703125" style="184" customWidth="1"/>
    <col min="12757" max="12757" width="13.85546875" style="184" customWidth="1"/>
    <col min="12758" max="12759" width="16.140625" style="184" customWidth="1"/>
    <col min="12760" max="12760" width="11.5703125" style="184" customWidth="1"/>
    <col min="12761" max="12761" width="5.28515625" style="184" customWidth="1"/>
    <col min="12762" max="12762" width="18.140625" style="184" customWidth="1"/>
    <col min="12763" max="12763" width="16.85546875" style="184" customWidth="1"/>
    <col min="12764" max="12920" width="11.42578125" style="184"/>
    <col min="12921" max="12921" width="15.140625" style="184" customWidth="1"/>
    <col min="12922" max="12922" width="60.42578125" style="184" customWidth="1"/>
    <col min="12923" max="12925" width="19.85546875" style="184" customWidth="1"/>
    <col min="12926" max="12926" width="23.5703125" style="184" customWidth="1"/>
    <col min="12927" max="12927" width="20.140625" style="184" customWidth="1"/>
    <col min="12928" max="12928" width="18.7109375" style="184" customWidth="1"/>
    <col min="12929" max="12929" width="14.140625" style="184" customWidth="1"/>
    <col min="12930" max="12930" width="11.5703125" style="184" bestFit="1" customWidth="1"/>
    <col min="12931" max="12985" width="11.42578125" style="184"/>
    <col min="12986" max="12986" width="2.7109375" style="184" customWidth="1"/>
    <col min="12987" max="12987" width="9.85546875" style="184" customWidth="1"/>
    <col min="12988" max="12988" width="54.140625" style="184" customWidth="1"/>
    <col min="12989" max="12989" width="15.7109375" style="184" customWidth="1"/>
    <col min="12990" max="12990" width="13.7109375" style="184" customWidth="1"/>
    <col min="12991" max="12991" width="15.140625" style="184" customWidth="1"/>
    <col min="12992" max="12992" width="14.7109375" style="184" customWidth="1"/>
    <col min="12993" max="12993" width="17.42578125" style="184" customWidth="1"/>
    <col min="12994" max="12994" width="15.140625" style="184" customWidth="1"/>
    <col min="12995" max="12995" width="11.85546875" style="184" customWidth="1"/>
    <col min="12996" max="12996" width="3.85546875" style="184" customWidth="1"/>
    <col min="12997" max="12997" width="19.5703125" style="184" customWidth="1"/>
    <col min="12998" max="12998" width="17.140625" style="184" customWidth="1"/>
    <col min="12999" max="12999" width="17.28515625" style="184" customWidth="1"/>
    <col min="13000" max="13000" width="19.140625" style="184" customWidth="1"/>
    <col min="13001" max="13001" width="17.7109375" style="184" customWidth="1"/>
    <col min="13002" max="13002" width="14.5703125" style="184" bestFit="1" customWidth="1"/>
    <col min="13003" max="13003" width="14.140625" style="184" customWidth="1"/>
    <col min="13004" max="13004" width="13.28515625" style="184" customWidth="1"/>
    <col min="13005" max="13005" width="14.42578125" style="184" customWidth="1"/>
    <col min="13006" max="13006" width="16.7109375" style="184" customWidth="1"/>
    <col min="13007" max="13007" width="16" style="184" customWidth="1"/>
    <col min="13008" max="13008" width="16.140625" style="184" customWidth="1"/>
    <col min="13009" max="13010" width="14.28515625" style="184" customWidth="1"/>
    <col min="13011" max="13011" width="13.85546875" style="184" customWidth="1"/>
    <col min="13012" max="13012" width="13.5703125" style="184" customWidth="1"/>
    <col min="13013" max="13013" width="13.85546875" style="184" customWidth="1"/>
    <col min="13014" max="13015" width="16.140625" style="184" customWidth="1"/>
    <col min="13016" max="13016" width="11.5703125" style="184" customWidth="1"/>
    <col min="13017" max="13017" width="5.28515625" style="184" customWidth="1"/>
    <col min="13018" max="13018" width="18.140625" style="184" customWidth="1"/>
    <col min="13019" max="13019" width="16.85546875" style="184" customWidth="1"/>
    <col min="13020" max="13176" width="11.42578125" style="184"/>
    <col min="13177" max="13177" width="15.140625" style="184" customWidth="1"/>
    <col min="13178" max="13178" width="60.42578125" style="184" customWidth="1"/>
    <col min="13179" max="13181" width="19.85546875" style="184" customWidth="1"/>
    <col min="13182" max="13182" width="23.5703125" style="184" customWidth="1"/>
    <col min="13183" max="13183" width="20.140625" style="184" customWidth="1"/>
    <col min="13184" max="13184" width="18.7109375" style="184" customWidth="1"/>
    <col min="13185" max="13185" width="14.140625" style="184" customWidth="1"/>
    <col min="13186" max="13186" width="11.5703125" style="184" bestFit="1" customWidth="1"/>
    <col min="13187" max="13241" width="11.42578125" style="184"/>
    <col min="13242" max="13242" width="2.7109375" style="184" customWidth="1"/>
    <col min="13243" max="13243" width="9.85546875" style="184" customWidth="1"/>
    <col min="13244" max="13244" width="54.140625" style="184" customWidth="1"/>
    <col min="13245" max="13245" width="15.7109375" style="184" customWidth="1"/>
    <col min="13246" max="13246" width="13.7109375" style="184" customWidth="1"/>
    <col min="13247" max="13247" width="15.140625" style="184" customWidth="1"/>
    <col min="13248" max="13248" width="14.7109375" style="184" customWidth="1"/>
    <col min="13249" max="13249" width="17.42578125" style="184" customWidth="1"/>
    <col min="13250" max="13250" width="15.140625" style="184" customWidth="1"/>
    <col min="13251" max="13251" width="11.85546875" style="184" customWidth="1"/>
    <col min="13252" max="13252" width="3.85546875" style="184" customWidth="1"/>
    <col min="13253" max="13253" width="19.5703125" style="184" customWidth="1"/>
    <col min="13254" max="13254" width="17.140625" style="184" customWidth="1"/>
    <col min="13255" max="13255" width="17.28515625" style="184" customWidth="1"/>
    <col min="13256" max="13256" width="19.140625" style="184" customWidth="1"/>
    <col min="13257" max="13257" width="17.7109375" style="184" customWidth="1"/>
    <col min="13258" max="13258" width="14.5703125" style="184" bestFit="1" customWidth="1"/>
    <col min="13259" max="13259" width="14.140625" style="184" customWidth="1"/>
    <col min="13260" max="13260" width="13.28515625" style="184" customWidth="1"/>
    <col min="13261" max="13261" width="14.42578125" style="184" customWidth="1"/>
    <col min="13262" max="13262" width="16.7109375" style="184" customWidth="1"/>
    <col min="13263" max="13263" width="16" style="184" customWidth="1"/>
    <col min="13264" max="13264" width="16.140625" style="184" customWidth="1"/>
    <col min="13265" max="13266" width="14.28515625" style="184" customWidth="1"/>
    <col min="13267" max="13267" width="13.85546875" style="184" customWidth="1"/>
    <col min="13268" max="13268" width="13.5703125" style="184" customWidth="1"/>
    <col min="13269" max="13269" width="13.85546875" style="184" customWidth="1"/>
    <col min="13270" max="13271" width="16.140625" style="184" customWidth="1"/>
    <col min="13272" max="13272" width="11.5703125" style="184" customWidth="1"/>
    <col min="13273" max="13273" width="5.28515625" style="184" customWidth="1"/>
    <col min="13274" max="13274" width="18.140625" style="184" customWidth="1"/>
    <col min="13275" max="13275" width="16.85546875" style="184" customWidth="1"/>
    <col min="13276" max="13432" width="11.42578125" style="184"/>
    <col min="13433" max="13433" width="15.140625" style="184" customWidth="1"/>
    <col min="13434" max="13434" width="60.42578125" style="184" customWidth="1"/>
    <col min="13435" max="13437" width="19.85546875" style="184" customWidth="1"/>
    <col min="13438" max="13438" width="23.5703125" style="184" customWidth="1"/>
    <col min="13439" max="13439" width="20.140625" style="184" customWidth="1"/>
    <col min="13440" max="13440" width="18.7109375" style="184" customWidth="1"/>
    <col min="13441" max="13441" width="14.140625" style="184" customWidth="1"/>
    <col min="13442" max="13442" width="11.5703125" style="184" bestFit="1" customWidth="1"/>
    <col min="13443" max="13497" width="11.42578125" style="184"/>
    <col min="13498" max="13498" width="2.7109375" style="184" customWidth="1"/>
    <col min="13499" max="13499" width="9.85546875" style="184" customWidth="1"/>
    <col min="13500" max="13500" width="54.140625" style="184" customWidth="1"/>
    <col min="13501" max="13501" width="15.7109375" style="184" customWidth="1"/>
    <col min="13502" max="13502" width="13.7109375" style="184" customWidth="1"/>
    <col min="13503" max="13503" width="15.140625" style="184" customWidth="1"/>
    <col min="13504" max="13504" width="14.7109375" style="184" customWidth="1"/>
    <col min="13505" max="13505" width="17.42578125" style="184" customWidth="1"/>
    <col min="13506" max="13506" width="15.140625" style="184" customWidth="1"/>
    <col min="13507" max="13507" width="11.85546875" style="184" customWidth="1"/>
    <col min="13508" max="13508" width="3.85546875" style="184" customWidth="1"/>
    <col min="13509" max="13509" width="19.5703125" style="184" customWidth="1"/>
    <col min="13510" max="13510" width="17.140625" style="184" customWidth="1"/>
    <col min="13511" max="13511" width="17.28515625" style="184" customWidth="1"/>
    <col min="13512" max="13512" width="19.140625" style="184" customWidth="1"/>
    <col min="13513" max="13513" width="17.7109375" style="184" customWidth="1"/>
    <col min="13514" max="13514" width="14.5703125" style="184" bestFit="1" customWidth="1"/>
    <col min="13515" max="13515" width="14.140625" style="184" customWidth="1"/>
    <col min="13516" max="13516" width="13.28515625" style="184" customWidth="1"/>
    <col min="13517" max="13517" width="14.42578125" style="184" customWidth="1"/>
    <col min="13518" max="13518" width="16.7109375" style="184" customWidth="1"/>
    <col min="13519" max="13519" width="16" style="184" customWidth="1"/>
    <col min="13520" max="13520" width="16.140625" style="184" customWidth="1"/>
    <col min="13521" max="13522" width="14.28515625" style="184" customWidth="1"/>
    <col min="13523" max="13523" width="13.85546875" style="184" customWidth="1"/>
    <col min="13524" max="13524" width="13.5703125" style="184" customWidth="1"/>
    <col min="13525" max="13525" width="13.85546875" style="184" customWidth="1"/>
    <col min="13526" max="13527" width="16.140625" style="184" customWidth="1"/>
    <col min="13528" max="13528" width="11.5703125" style="184" customWidth="1"/>
    <col min="13529" max="13529" width="5.28515625" style="184" customWidth="1"/>
    <col min="13530" max="13530" width="18.140625" style="184" customWidth="1"/>
    <col min="13531" max="13531" width="16.85546875" style="184" customWidth="1"/>
    <col min="13532" max="13688" width="11.42578125" style="184"/>
    <col min="13689" max="13689" width="15.140625" style="184" customWidth="1"/>
    <col min="13690" max="13690" width="60.42578125" style="184" customWidth="1"/>
    <col min="13691" max="13693" width="19.85546875" style="184" customWidth="1"/>
    <col min="13694" max="13694" width="23.5703125" style="184" customWidth="1"/>
    <col min="13695" max="13695" width="20.140625" style="184" customWidth="1"/>
    <col min="13696" max="13696" width="18.7109375" style="184" customWidth="1"/>
    <col min="13697" max="13697" width="14.140625" style="184" customWidth="1"/>
    <col min="13698" max="13698" width="11.5703125" style="184" bestFit="1" customWidth="1"/>
    <col min="13699" max="13753" width="11.42578125" style="184"/>
    <col min="13754" max="13754" width="2.7109375" style="184" customWidth="1"/>
    <col min="13755" max="13755" width="9.85546875" style="184" customWidth="1"/>
    <col min="13756" max="13756" width="54.140625" style="184" customWidth="1"/>
    <col min="13757" max="13757" width="15.7109375" style="184" customWidth="1"/>
    <col min="13758" max="13758" width="13.7109375" style="184" customWidth="1"/>
    <col min="13759" max="13759" width="15.140625" style="184" customWidth="1"/>
    <col min="13760" max="13760" width="14.7109375" style="184" customWidth="1"/>
    <col min="13761" max="13761" width="17.42578125" style="184" customWidth="1"/>
    <col min="13762" max="13762" width="15.140625" style="184" customWidth="1"/>
    <col min="13763" max="13763" width="11.85546875" style="184" customWidth="1"/>
    <col min="13764" max="13764" width="3.85546875" style="184" customWidth="1"/>
    <col min="13765" max="13765" width="19.5703125" style="184" customWidth="1"/>
    <col min="13766" max="13766" width="17.140625" style="184" customWidth="1"/>
    <col min="13767" max="13767" width="17.28515625" style="184" customWidth="1"/>
    <col min="13768" max="13768" width="19.140625" style="184" customWidth="1"/>
    <col min="13769" max="13769" width="17.7109375" style="184" customWidth="1"/>
    <col min="13770" max="13770" width="14.5703125" style="184" bestFit="1" customWidth="1"/>
    <col min="13771" max="13771" width="14.140625" style="184" customWidth="1"/>
    <col min="13772" max="13772" width="13.28515625" style="184" customWidth="1"/>
    <col min="13773" max="13773" width="14.42578125" style="184" customWidth="1"/>
    <col min="13774" max="13774" width="16.7109375" style="184" customWidth="1"/>
    <col min="13775" max="13775" width="16" style="184" customWidth="1"/>
    <col min="13776" max="13776" width="16.140625" style="184" customWidth="1"/>
    <col min="13777" max="13778" width="14.28515625" style="184" customWidth="1"/>
    <col min="13779" max="13779" width="13.85546875" style="184" customWidth="1"/>
    <col min="13780" max="13780" width="13.5703125" style="184" customWidth="1"/>
    <col min="13781" max="13781" width="13.85546875" style="184" customWidth="1"/>
    <col min="13782" max="13783" width="16.140625" style="184" customWidth="1"/>
    <col min="13784" max="13784" width="11.5703125" style="184" customWidth="1"/>
    <col min="13785" max="13785" width="5.28515625" style="184" customWidth="1"/>
    <col min="13786" max="13786" width="18.140625" style="184" customWidth="1"/>
    <col min="13787" max="13787" width="16.85546875" style="184" customWidth="1"/>
    <col min="13788" max="13944" width="11.42578125" style="184"/>
    <col min="13945" max="13945" width="15.140625" style="184" customWidth="1"/>
    <col min="13946" max="13946" width="60.42578125" style="184" customWidth="1"/>
    <col min="13947" max="13949" width="19.85546875" style="184" customWidth="1"/>
    <col min="13950" max="13950" width="23.5703125" style="184" customWidth="1"/>
    <col min="13951" max="13951" width="20.140625" style="184" customWidth="1"/>
    <col min="13952" max="13952" width="18.7109375" style="184" customWidth="1"/>
    <col min="13953" max="13953" width="14.140625" style="184" customWidth="1"/>
    <col min="13954" max="13954" width="11.5703125" style="184" bestFit="1" customWidth="1"/>
    <col min="13955" max="14009" width="11.42578125" style="184"/>
    <col min="14010" max="14010" width="2.7109375" style="184" customWidth="1"/>
    <col min="14011" max="14011" width="9.85546875" style="184" customWidth="1"/>
    <col min="14012" max="14012" width="54.140625" style="184" customWidth="1"/>
    <col min="14013" max="14013" width="15.7109375" style="184" customWidth="1"/>
    <col min="14014" max="14014" width="13.7109375" style="184" customWidth="1"/>
    <col min="14015" max="14015" width="15.140625" style="184" customWidth="1"/>
    <col min="14016" max="14016" width="14.7109375" style="184" customWidth="1"/>
    <col min="14017" max="14017" width="17.42578125" style="184" customWidth="1"/>
    <col min="14018" max="14018" width="15.140625" style="184" customWidth="1"/>
    <col min="14019" max="14019" width="11.85546875" style="184" customWidth="1"/>
    <col min="14020" max="14020" width="3.85546875" style="184" customWidth="1"/>
    <col min="14021" max="14021" width="19.5703125" style="184" customWidth="1"/>
    <col min="14022" max="14022" width="17.140625" style="184" customWidth="1"/>
    <col min="14023" max="14023" width="17.28515625" style="184" customWidth="1"/>
    <col min="14024" max="14024" width="19.140625" style="184" customWidth="1"/>
    <col min="14025" max="14025" width="17.7109375" style="184" customWidth="1"/>
    <col min="14026" max="14026" width="14.5703125" style="184" bestFit="1" customWidth="1"/>
    <col min="14027" max="14027" width="14.140625" style="184" customWidth="1"/>
    <col min="14028" max="14028" width="13.28515625" style="184" customWidth="1"/>
    <col min="14029" max="14029" width="14.42578125" style="184" customWidth="1"/>
    <col min="14030" max="14030" width="16.7109375" style="184" customWidth="1"/>
    <col min="14031" max="14031" width="16" style="184" customWidth="1"/>
    <col min="14032" max="14032" width="16.140625" style="184" customWidth="1"/>
    <col min="14033" max="14034" width="14.28515625" style="184" customWidth="1"/>
    <col min="14035" max="14035" width="13.85546875" style="184" customWidth="1"/>
    <col min="14036" max="14036" width="13.5703125" style="184" customWidth="1"/>
    <col min="14037" max="14037" width="13.85546875" style="184" customWidth="1"/>
    <col min="14038" max="14039" width="16.140625" style="184" customWidth="1"/>
    <col min="14040" max="14040" width="11.5703125" style="184" customWidth="1"/>
    <col min="14041" max="14041" width="5.28515625" style="184" customWidth="1"/>
    <col min="14042" max="14042" width="18.140625" style="184" customWidth="1"/>
    <col min="14043" max="14043" width="16.85546875" style="184" customWidth="1"/>
    <col min="14044" max="14200" width="11.42578125" style="184"/>
    <col min="14201" max="14201" width="15.140625" style="184" customWidth="1"/>
    <col min="14202" max="14202" width="60.42578125" style="184" customWidth="1"/>
    <col min="14203" max="14205" width="19.85546875" style="184" customWidth="1"/>
    <col min="14206" max="14206" width="23.5703125" style="184" customWidth="1"/>
    <col min="14207" max="14207" width="20.140625" style="184" customWidth="1"/>
    <col min="14208" max="14208" width="18.7109375" style="184" customWidth="1"/>
    <col min="14209" max="14209" width="14.140625" style="184" customWidth="1"/>
    <col min="14210" max="14210" width="11.5703125" style="184" bestFit="1" customWidth="1"/>
    <col min="14211" max="14265" width="11.42578125" style="184"/>
    <col min="14266" max="14266" width="2.7109375" style="184" customWidth="1"/>
    <col min="14267" max="14267" width="9.85546875" style="184" customWidth="1"/>
    <col min="14268" max="14268" width="54.140625" style="184" customWidth="1"/>
    <col min="14269" max="14269" width="15.7109375" style="184" customWidth="1"/>
    <col min="14270" max="14270" width="13.7109375" style="184" customWidth="1"/>
    <col min="14271" max="14271" width="15.140625" style="184" customWidth="1"/>
    <col min="14272" max="14272" width="14.7109375" style="184" customWidth="1"/>
    <col min="14273" max="14273" width="17.42578125" style="184" customWidth="1"/>
    <col min="14274" max="14274" width="15.140625" style="184" customWidth="1"/>
    <col min="14275" max="14275" width="11.85546875" style="184" customWidth="1"/>
    <col min="14276" max="14276" width="3.85546875" style="184" customWidth="1"/>
    <col min="14277" max="14277" width="19.5703125" style="184" customWidth="1"/>
    <col min="14278" max="14278" width="17.140625" style="184" customWidth="1"/>
    <col min="14279" max="14279" width="17.28515625" style="184" customWidth="1"/>
    <col min="14280" max="14280" width="19.140625" style="184" customWidth="1"/>
    <col min="14281" max="14281" width="17.7109375" style="184" customWidth="1"/>
    <col min="14282" max="14282" width="14.5703125" style="184" bestFit="1" customWidth="1"/>
    <col min="14283" max="14283" width="14.140625" style="184" customWidth="1"/>
    <col min="14284" max="14284" width="13.28515625" style="184" customWidth="1"/>
    <col min="14285" max="14285" width="14.42578125" style="184" customWidth="1"/>
    <col min="14286" max="14286" width="16.7109375" style="184" customWidth="1"/>
    <col min="14287" max="14287" width="16" style="184" customWidth="1"/>
    <col min="14288" max="14288" width="16.140625" style="184" customWidth="1"/>
    <col min="14289" max="14290" width="14.28515625" style="184" customWidth="1"/>
    <col min="14291" max="14291" width="13.85546875" style="184" customWidth="1"/>
    <col min="14292" max="14292" width="13.5703125" style="184" customWidth="1"/>
    <col min="14293" max="14293" width="13.85546875" style="184" customWidth="1"/>
    <col min="14294" max="14295" width="16.140625" style="184" customWidth="1"/>
    <col min="14296" max="14296" width="11.5703125" style="184" customWidth="1"/>
    <col min="14297" max="14297" width="5.28515625" style="184" customWidth="1"/>
    <col min="14298" max="14298" width="18.140625" style="184" customWidth="1"/>
    <col min="14299" max="14299" width="16.85546875" style="184" customWidth="1"/>
    <col min="14300" max="14456" width="11.42578125" style="184"/>
    <col min="14457" max="14457" width="15.140625" style="184" customWidth="1"/>
    <col min="14458" max="14458" width="60.42578125" style="184" customWidth="1"/>
    <col min="14459" max="14461" width="19.85546875" style="184" customWidth="1"/>
    <col min="14462" max="14462" width="23.5703125" style="184" customWidth="1"/>
    <col min="14463" max="14463" width="20.140625" style="184" customWidth="1"/>
    <col min="14464" max="14464" width="18.7109375" style="184" customWidth="1"/>
    <col min="14465" max="14465" width="14.140625" style="184" customWidth="1"/>
    <col min="14466" max="14466" width="11.5703125" style="184" bestFit="1" customWidth="1"/>
    <col min="14467" max="14521" width="11.42578125" style="184"/>
    <col min="14522" max="14522" width="2.7109375" style="184" customWidth="1"/>
    <col min="14523" max="14523" width="9.85546875" style="184" customWidth="1"/>
    <col min="14524" max="14524" width="54.140625" style="184" customWidth="1"/>
    <col min="14525" max="14525" width="15.7109375" style="184" customWidth="1"/>
    <col min="14526" max="14526" width="13.7109375" style="184" customWidth="1"/>
    <col min="14527" max="14527" width="15.140625" style="184" customWidth="1"/>
    <col min="14528" max="14528" width="14.7109375" style="184" customWidth="1"/>
    <col min="14529" max="14529" width="17.42578125" style="184" customWidth="1"/>
    <col min="14530" max="14530" width="15.140625" style="184" customWidth="1"/>
    <col min="14531" max="14531" width="11.85546875" style="184" customWidth="1"/>
    <col min="14532" max="14532" width="3.85546875" style="184" customWidth="1"/>
    <col min="14533" max="14533" width="19.5703125" style="184" customWidth="1"/>
    <col min="14534" max="14534" width="17.140625" style="184" customWidth="1"/>
    <col min="14535" max="14535" width="17.28515625" style="184" customWidth="1"/>
    <col min="14536" max="14536" width="19.140625" style="184" customWidth="1"/>
    <col min="14537" max="14537" width="17.7109375" style="184" customWidth="1"/>
    <col min="14538" max="14538" width="14.5703125" style="184" bestFit="1" customWidth="1"/>
    <col min="14539" max="14539" width="14.140625" style="184" customWidth="1"/>
    <col min="14540" max="14540" width="13.28515625" style="184" customWidth="1"/>
    <col min="14541" max="14541" width="14.42578125" style="184" customWidth="1"/>
    <col min="14542" max="14542" width="16.7109375" style="184" customWidth="1"/>
    <col min="14543" max="14543" width="16" style="184" customWidth="1"/>
    <col min="14544" max="14544" width="16.140625" style="184" customWidth="1"/>
    <col min="14545" max="14546" width="14.28515625" style="184" customWidth="1"/>
    <col min="14547" max="14547" width="13.85546875" style="184" customWidth="1"/>
    <col min="14548" max="14548" width="13.5703125" style="184" customWidth="1"/>
    <col min="14549" max="14549" width="13.85546875" style="184" customWidth="1"/>
    <col min="14550" max="14551" width="16.140625" style="184" customWidth="1"/>
    <col min="14552" max="14552" width="11.5703125" style="184" customWidth="1"/>
    <col min="14553" max="14553" width="5.28515625" style="184" customWidth="1"/>
    <col min="14554" max="14554" width="18.140625" style="184" customWidth="1"/>
    <col min="14555" max="14555" width="16.85546875" style="184" customWidth="1"/>
    <col min="14556" max="14712" width="11.42578125" style="184"/>
    <col min="14713" max="14713" width="15.140625" style="184" customWidth="1"/>
    <col min="14714" max="14714" width="60.42578125" style="184" customWidth="1"/>
    <col min="14715" max="14717" width="19.85546875" style="184" customWidth="1"/>
    <col min="14718" max="14718" width="23.5703125" style="184" customWidth="1"/>
    <col min="14719" max="14719" width="20.140625" style="184" customWidth="1"/>
    <col min="14720" max="14720" width="18.7109375" style="184" customWidth="1"/>
    <col min="14721" max="14721" width="14.140625" style="184" customWidth="1"/>
    <col min="14722" max="14722" width="11.5703125" style="184" bestFit="1" customWidth="1"/>
    <col min="14723" max="14777" width="11.42578125" style="184"/>
    <col min="14778" max="14778" width="2.7109375" style="184" customWidth="1"/>
    <col min="14779" max="14779" width="9.85546875" style="184" customWidth="1"/>
    <col min="14780" max="14780" width="54.140625" style="184" customWidth="1"/>
    <col min="14781" max="14781" width="15.7109375" style="184" customWidth="1"/>
    <col min="14782" max="14782" width="13.7109375" style="184" customWidth="1"/>
    <col min="14783" max="14783" width="15.140625" style="184" customWidth="1"/>
    <col min="14784" max="14784" width="14.7109375" style="184" customWidth="1"/>
    <col min="14785" max="14785" width="17.42578125" style="184" customWidth="1"/>
    <col min="14786" max="14786" width="15.140625" style="184" customWidth="1"/>
    <col min="14787" max="14787" width="11.85546875" style="184" customWidth="1"/>
    <col min="14788" max="14788" width="3.85546875" style="184" customWidth="1"/>
    <col min="14789" max="14789" width="19.5703125" style="184" customWidth="1"/>
    <col min="14790" max="14790" width="17.140625" style="184" customWidth="1"/>
    <col min="14791" max="14791" width="17.28515625" style="184" customWidth="1"/>
    <col min="14792" max="14792" width="19.140625" style="184" customWidth="1"/>
    <col min="14793" max="14793" width="17.7109375" style="184" customWidth="1"/>
    <col min="14794" max="14794" width="14.5703125" style="184" bestFit="1" customWidth="1"/>
    <col min="14795" max="14795" width="14.140625" style="184" customWidth="1"/>
    <col min="14796" max="14796" width="13.28515625" style="184" customWidth="1"/>
    <col min="14797" max="14797" width="14.42578125" style="184" customWidth="1"/>
    <col min="14798" max="14798" width="16.7109375" style="184" customWidth="1"/>
    <col min="14799" max="14799" width="16" style="184" customWidth="1"/>
    <col min="14800" max="14800" width="16.140625" style="184" customWidth="1"/>
    <col min="14801" max="14802" width="14.28515625" style="184" customWidth="1"/>
    <col min="14803" max="14803" width="13.85546875" style="184" customWidth="1"/>
    <col min="14804" max="14804" width="13.5703125" style="184" customWidth="1"/>
    <col min="14805" max="14805" width="13.85546875" style="184" customWidth="1"/>
    <col min="14806" max="14807" width="16.140625" style="184" customWidth="1"/>
    <col min="14808" max="14808" width="11.5703125" style="184" customWidth="1"/>
    <col min="14809" max="14809" width="5.28515625" style="184" customWidth="1"/>
    <col min="14810" max="14810" width="18.140625" style="184" customWidth="1"/>
    <col min="14811" max="14811" width="16.85546875" style="184" customWidth="1"/>
    <col min="14812" max="14968" width="11.42578125" style="184"/>
    <col min="14969" max="14969" width="15.140625" style="184" customWidth="1"/>
    <col min="14970" max="14970" width="60.42578125" style="184" customWidth="1"/>
    <col min="14971" max="14973" width="19.85546875" style="184" customWidth="1"/>
    <col min="14974" max="14974" width="23.5703125" style="184" customWidth="1"/>
    <col min="14975" max="14975" width="20.140625" style="184" customWidth="1"/>
    <col min="14976" max="14976" width="18.7109375" style="184" customWidth="1"/>
    <col min="14977" max="14977" width="14.140625" style="184" customWidth="1"/>
    <col min="14978" max="14978" width="11.5703125" style="184" bestFit="1" customWidth="1"/>
    <col min="14979" max="15033" width="11.42578125" style="184"/>
    <col min="15034" max="15034" width="2.7109375" style="184" customWidth="1"/>
    <col min="15035" max="15035" width="9.85546875" style="184" customWidth="1"/>
    <col min="15036" max="15036" width="54.140625" style="184" customWidth="1"/>
    <col min="15037" max="15037" width="15.7109375" style="184" customWidth="1"/>
    <col min="15038" max="15038" width="13.7109375" style="184" customWidth="1"/>
    <col min="15039" max="15039" width="15.140625" style="184" customWidth="1"/>
    <col min="15040" max="15040" width="14.7109375" style="184" customWidth="1"/>
    <col min="15041" max="15041" width="17.42578125" style="184" customWidth="1"/>
    <col min="15042" max="15042" width="15.140625" style="184" customWidth="1"/>
    <col min="15043" max="15043" width="11.85546875" style="184" customWidth="1"/>
    <col min="15044" max="15044" width="3.85546875" style="184" customWidth="1"/>
    <col min="15045" max="15045" width="19.5703125" style="184" customWidth="1"/>
    <col min="15046" max="15046" width="17.140625" style="184" customWidth="1"/>
    <col min="15047" max="15047" width="17.28515625" style="184" customWidth="1"/>
    <col min="15048" max="15048" width="19.140625" style="184" customWidth="1"/>
    <col min="15049" max="15049" width="17.7109375" style="184" customWidth="1"/>
    <col min="15050" max="15050" width="14.5703125" style="184" bestFit="1" customWidth="1"/>
    <col min="15051" max="15051" width="14.140625" style="184" customWidth="1"/>
    <col min="15052" max="15052" width="13.28515625" style="184" customWidth="1"/>
    <col min="15053" max="15053" width="14.42578125" style="184" customWidth="1"/>
    <col min="15054" max="15054" width="16.7109375" style="184" customWidth="1"/>
    <col min="15055" max="15055" width="16" style="184" customWidth="1"/>
    <col min="15056" max="15056" width="16.140625" style="184" customWidth="1"/>
    <col min="15057" max="15058" width="14.28515625" style="184" customWidth="1"/>
    <col min="15059" max="15059" width="13.85546875" style="184" customWidth="1"/>
    <col min="15060" max="15060" width="13.5703125" style="184" customWidth="1"/>
    <col min="15061" max="15061" width="13.85546875" style="184" customWidth="1"/>
    <col min="15062" max="15063" width="16.140625" style="184" customWidth="1"/>
    <col min="15064" max="15064" width="11.5703125" style="184" customWidth="1"/>
    <col min="15065" max="15065" width="5.28515625" style="184" customWidth="1"/>
    <col min="15066" max="15066" width="18.140625" style="184" customWidth="1"/>
    <col min="15067" max="15067" width="16.85546875" style="184" customWidth="1"/>
    <col min="15068" max="15224" width="11.42578125" style="184"/>
    <col min="15225" max="15225" width="15.140625" style="184" customWidth="1"/>
    <col min="15226" max="15226" width="60.42578125" style="184" customWidth="1"/>
    <col min="15227" max="15229" width="19.85546875" style="184" customWidth="1"/>
    <col min="15230" max="15230" width="23.5703125" style="184" customWidth="1"/>
    <col min="15231" max="15231" width="20.140625" style="184" customWidth="1"/>
    <col min="15232" max="15232" width="18.7109375" style="184" customWidth="1"/>
    <col min="15233" max="15233" width="14.140625" style="184" customWidth="1"/>
    <col min="15234" max="15234" width="11.5703125" style="184" bestFit="1" customWidth="1"/>
    <col min="15235" max="15289" width="11.42578125" style="184"/>
    <col min="15290" max="15290" width="2.7109375" style="184" customWidth="1"/>
    <col min="15291" max="15291" width="9.85546875" style="184" customWidth="1"/>
    <col min="15292" max="15292" width="54.140625" style="184" customWidth="1"/>
    <col min="15293" max="15293" width="15.7109375" style="184" customWidth="1"/>
    <col min="15294" max="15294" width="13.7109375" style="184" customWidth="1"/>
    <col min="15295" max="15295" width="15.140625" style="184" customWidth="1"/>
    <col min="15296" max="15296" width="14.7109375" style="184" customWidth="1"/>
    <col min="15297" max="15297" width="17.42578125" style="184" customWidth="1"/>
    <col min="15298" max="15298" width="15.140625" style="184" customWidth="1"/>
    <col min="15299" max="15299" width="11.85546875" style="184" customWidth="1"/>
    <col min="15300" max="15300" width="3.85546875" style="184" customWidth="1"/>
    <col min="15301" max="15301" width="19.5703125" style="184" customWidth="1"/>
    <col min="15302" max="15302" width="17.140625" style="184" customWidth="1"/>
    <col min="15303" max="15303" width="17.28515625" style="184" customWidth="1"/>
    <col min="15304" max="15304" width="19.140625" style="184" customWidth="1"/>
    <col min="15305" max="15305" width="17.7109375" style="184" customWidth="1"/>
    <col min="15306" max="15306" width="14.5703125" style="184" bestFit="1" customWidth="1"/>
    <col min="15307" max="15307" width="14.140625" style="184" customWidth="1"/>
    <col min="15308" max="15308" width="13.28515625" style="184" customWidth="1"/>
    <col min="15309" max="15309" width="14.42578125" style="184" customWidth="1"/>
    <col min="15310" max="15310" width="16.7109375" style="184" customWidth="1"/>
    <col min="15311" max="15311" width="16" style="184" customWidth="1"/>
    <col min="15312" max="15312" width="16.140625" style="184" customWidth="1"/>
    <col min="15313" max="15314" width="14.28515625" style="184" customWidth="1"/>
    <col min="15315" max="15315" width="13.85546875" style="184" customWidth="1"/>
    <col min="15316" max="15316" width="13.5703125" style="184" customWidth="1"/>
    <col min="15317" max="15317" width="13.85546875" style="184" customWidth="1"/>
    <col min="15318" max="15319" width="16.140625" style="184" customWidth="1"/>
    <col min="15320" max="15320" width="11.5703125" style="184" customWidth="1"/>
    <col min="15321" max="15321" width="5.28515625" style="184" customWidth="1"/>
    <col min="15322" max="15322" width="18.140625" style="184" customWidth="1"/>
    <col min="15323" max="15323" width="16.85546875" style="184" customWidth="1"/>
    <col min="15324" max="15480" width="11.42578125" style="184"/>
    <col min="15481" max="15481" width="15.140625" style="184" customWidth="1"/>
    <col min="15482" max="15482" width="60.42578125" style="184" customWidth="1"/>
    <col min="15483" max="15485" width="19.85546875" style="184" customWidth="1"/>
    <col min="15486" max="15486" width="23.5703125" style="184" customWidth="1"/>
    <col min="15487" max="15487" width="20.140625" style="184" customWidth="1"/>
    <col min="15488" max="15488" width="18.7109375" style="184" customWidth="1"/>
    <col min="15489" max="15489" width="14.140625" style="184" customWidth="1"/>
    <col min="15490" max="15490" width="11.5703125" style="184" bestFit="1" customWidth="1"/>
    <col min="15491" max="15545" width="11.42578125" style="184"/>
    <col min="15546" max="15546" width="2.7109375" style="184" customWidth="1"/>
    <col min="15547" max="15547" width="9.85546875" style="184" customWidth="1"/>
    <col min="15548" max="15548" width="54.140625" style="184" customWidth="1"/>
    <col min="15549" max="15549" width="15.7109375" style="184" customWidth="1"/>
    <col min="15550" max="15550" width="13.7109375" style="184" customWidth="1"/>
    <col min="15551" max="15551" width="15.140625" style="184" customWidth="1"/>
    <col min="15552" max="15552" width="14.7109375" style="184" customWidth="1"/>
    <col min="15553" max="15553" width="17.42578125" style="184" customWidth="1"/>
    <col min="15554" max="15554" width="15.140625" style="184" customWidth="1"/>
    <col min="15555" max="15555" width="11.85546875" style="184" customWidth="1"/>
    <col min="15556" max="15556" width="3.85546875" style="184" customWidth="1"/>
    <col min="15557" max="15557" width="19.5703125" style="184" customWidth="1"/>
    <col min="15558" max="15558" width="17.140625" style="184" customWidth="1"/>
    <col min="15559" max="15559" width="17.28515625" style="184" customWidth="1"/>
    <col min="15560" max="15560" width="19.140625" style="184" customWidth="1"/>
    <col min="15561" max="15561" width="17.7109375" style="184" customWidth="1"/>
    <col min="15562" max="15562" width="14.5703125" style="184" bestFit="1" customWidth="1"/>
    <col min="15563" max="15563" width="14.140625" style="184" customWidth="1"/>
    <col min="15564" max="15564" width="13.28515625" style="184" customWidth="1"/>
    <col min="15565" max="15565" width="14.42578125" style="184" customWidth="1"/>
    <col min="15566" max="15566" width="16.7109375" style="184" customWidth="1"/>
    <col min="15567" max="15567" width="16" style="184" customWidth="1"/>
    <col min="15568" max="15568" width="16.140625" style="184" customWidth="1"/>
    <col min="15569" max="15570" width="14.28515625" style="184" customWidth="1"/>
    <col min="15571" max="15571" width="13.85546875" style="184" customWidth="1"/>
    <col min="15572" max="15572" width="13.5703125" style="184" customWidth="1"/>
    <col min="15573" max="15573" width="13.85546875" style="184" customWidth="1"/>
    <col min="15574" max="15575" width="16.140625" style="184" customWidth="1"/>
    <col min="15576" max="15576" width="11.5703125" style="184" customWidth="1"/>
    <col min="15577" max="15577" width="5.28515625" style="184" customWidth="1"/>
    <col min="15578" max="15578" width="18.140625" style="184" customWidth="1"/>
    <col min="15579" max="15579" width="16.85546875" style="184" customWidth="1"/>
    <col min="15580" max="15736" width="11.42578125" style="184"/>
    <col min="15737" max="15737" width="15.140625" style="184" customWidth="1"/>
    <col min="15738" max="15738" width="60.42578125" style="184" customWidth="1"/>
    <col min="15739" max="15741" width="19.85546875" style="184" customWidth="1"/>
    <col min="15742" max="15742" width="23.5703125" style="184" customWidth="1"/>
    <col min="15743" max="15743" width="20.140625" style="184" customWidth="1"/>
    <col min="15744" max="15744" width="18.7109375" style="184" customWidth="1"/>
    <col min="15745" max="15745" width="14.140625" style="184" customWidth="1"/>
    <col min="15746" max="15746" width="11.5703125" style="184" bestFit="1" customWidth="1"/>
    <col min="15747" max="15801" width="11.42578125" style="184"/>
    <col min="15802" max="15802" width="2.7109375" style="184" customWidth="1"/>
    <col min="15803" max="15803" width="9.85546875" style="184" customWidth="1"/>
    <col min="15804" max="15804" width="54.140625" style="184" customWidth="1"/>
    <col min="15805" max="15805" width="15.7109375" style="184" customWidth="1"/>
    <col min="15806" max="15806" width="13.7109375" style="184" customWidth="1"/>
    <col min="15807" max="15807" width="15.140625" style="184" customWidth="1"/>
    <col min="15808" max="15808" width="14.7109375" style="184" customWidth="1"/>
    <col min="15809" max="15809" width="17.42578125" style="184" customWidth="1"/>
    <col min="15810" max="15810" width="15.140625" style="184" customWidth="1"/>
    <col min="15811" max="15811" width="11.85546875" style="184" customWidth="1"/>
    <col min="15812" max="15812" width="3.85546875" style="184" customWidth="1"/>
    <col min="15813" max="15813" width="19.5703125" style="184" customWidth="1"/>
    <col min="15814" max="15814" width="17.140625" style="184" customWidth="1"/>
    <col min="15815" max="15815" width="17.28515625" style="184" customWidth="1"/>
    <col min="15816" max="15816" width="19.140625" style="184" customWidth="1"/>
    <col min="15817" max="15817" width="17.7109375" style="184" customWidth="1"/>
    <col min="15818" max="15818" width="14.5703125" style="184" bestFit="1" customWidth="1"/>
    <col min="15819" max="15819" width="14.140625" style="184" customWidth="1"/>
    <col min="15820" max="15820" width="13.28515625" style="184" customWidth="1"/>
    <col min="15821" max="15821" width="14.42578125" style="184" customWidth="1"/>
    <col min="15822" max="15822" width="16.7109375" style="184" customWidth="1"/>
    <col min="15823" max="15823" width="16" style="184" customWidth="1"/>
    <col min="15824" max="15824" width="16.140625" style="184" customWidth="1"/>
    <col min="15825" max="15826" width="14.28515625" style="184" customWidth="1"/>
    <col min="15827" max="15827" width="13.85546875" style="184" customWidth="1"/>
    <col min="15828" max="15828" width="13.5703125" style="184" customWidth="1"/>
    <col min="15829" max="15829" width="13.85546875" style="184" customWidth="1"/>
    <col min="15830" max="15831" width="16.140625" style="184" customWidth="1"/>
    <col min="15832" max="15832" width="11.5703125" style="184" customWidth="1"/>
    <col min="15833" max="15833" width="5.28515625" style="184" customWidth="1"/>
    <col min="15834" max="15834" width="18.140625" style="184" customWidth="1"/>
    <col min="15835" max="15835" width="16.85546875" style="184" customWidth="1"/>
    <col min="15836" max="15992" width="11.42578125" style="184"/>
    <col min="15993" max="15993" width="15.140625" style="184" customWidth="1"/>
    <col min="15994" max="15994" width="60.42578125" style="184" customWidth="1"/>
    <col min="15995" max="15997" width="19.85546875" style="184" customWidth="1"/>
    <col min="15998" max="15998" width="23.5703125" style="184" customWidth="1"/>
    <col min="15999" max="15999" width="20.140625" style="184" customWidth="1"/>
    <col min="16000" max="16000" width="18.7109375" style="184" customWidth="1"/>
    <col min="16001" max="16001" width="14.140625" style="184" customWidth="1"/>
    <col min="16002" max="16002" width="11.5703125" style="184" bestFit="1" customWidth="1"/>
    <col min="16003" max="16057" width="11.42578125" style="184"/>
    <col min="16058" max="16058" width="2.7109375" style="184" customWidth="1"/>
    <col min="16059" max="16059" width="9.85546875" style="184" customWidth="1"/>
    <col min="16060" max="16060" width="54.140625" style="184" customWidth="1"/>
    <col min="16061" max="16061" width="15.7109375" style="184" customWidth="1"/>
    <col min="16062" max="16062" width="13.7109375" style="184" customWidth="1"/>
    <col min="16063" max="16063" width="15.140625" style="184" customWidth="1"/>
    <col min="16064" max="16064" width="14.7109375" style="184" customWidth="1"/>
    <col min="16065" max="16065" width="17.42578125" style="184" customWidth="1"/>
    <col min="16066" max="16066" width="15.140625" style="184" customWidth="1"/>
    <col min="16067" max="16067" width="11.85546875" style="184" customWidth="1"/>
    <col min="16068" max="16068" width="3.85546875" style="184" customWidth="1"/>
    <col min="16069" max="16069" width="19.5703125" style="184" customWidth="1"/>
    <col min="16070" max="16070" width="17.140625" style="184" customWidth="1"/>
    <col min="16071" max="16071" width="17.28515625" style="184" customWidth="1"/>
    <col min="16072" max="16072" width="19.140625" style="184" customWidth="1"/>
    <col min="16073" max="16073" width="17.7109375" style="184" customWidth="1"/>
    <col min="16074" max="16074" width="14.5703125" style="184" bestFit="1" customWidth="1"/>
    <col min="16075" max="16075" width="14.140625" style="184" customWidth="1"/>
    <col min="16076" max="16076" width="13.28515625" style="184" customWidth="1"/>
    <col min="16077" max="16077" width="14.42578125" style="184" customWidth="1"/>
    <col min="16078" max="16078" width="16.7109375" style="184" customWidth="1"/>
    <col min="16079" max="16079" width="16" style="184" customWidth="1"/>
    <col min="16080" max="16080" width="16.140625" style="184" customWidth="1"/>
    <col min="16081" max="16082" width="14.28515625" style="184" customWidth="1"/>
    <col min="16083" max="16083" width="13.85546875" style="184" customWidth="1"/>
    <col min="16084" max="16084" width="13.5703125" style="184" customWidth="1"/>
    <col min="16085" max="16085" width="13.85546875" style="184" customWidth="1"/>
    <col min="16086" max="16087" width="16.140625" style="184" customWidth="1"/>
    <col min="16088" max="16088" width="11.5703125" style="184" customWidth="1"/>
    <col min="16089" max="16089" width="5.28515625" style="184" customWidth="1"/>
    <col min="16090" max="16090" width="18.140625" style="184" customWidth="1"/>
    <col min="16091" max="16091" width="16.85546875" style="184" customWidth="1"/>
    <col min="16092" max="16248" width="11.42578125" style="184"/>
    <col min="16249" max="16249" width="15.140625" style="184" customWidth="1"/>
    <col min="16250" max="16250" width="60.42578125" style="184" customWidth="1"/>
    <col min="16251" max="16253" width="19.85546875" style="184" customWidth="1"/>
    <col min="16254" max="16254" width="23.5703125" style="184" customWidth="1"/>
    <col min="16255" max="16255" width="20.140625" style="184" customWidth="1"/>
    <col min="16256" max="16256" width="18.7109375" style="184" customWidth="1"/>
    <col min="16257" max="16257" width="14.140625" style="184" customWidth="1"/>
    <col min="16258" max="16258" width="11.5703125" style="184" bestFit="1" customWidth="1"/>
    <col min="16259" max="16384" width="11.42578125" style="184"/>
  </cols>
  <sheetData>
    <row r="2" spans="1:16" ht="16.5">
      <c r="B2" s="165"/>
      <c r="C2" s="185"/>
      <c r="D2" s="165"/>
      <c r="E2" s="178"/>
      <c r="F2" s="165"/>
      <c r="G2" s="165"/>
      <c r="H2" s="165"/>
      <c r="I2" s="165"/>
    </row>
    <row r="3" spans="1:16" ht="19.5">
      <c r="B3" s="1085" t="s">
        <v>372</v>
      </c>
      <c r="C3" s="1085"/>
      <c r="D3" s="1085"/>
      <c r="E3" s="1085"/>
      <c r="F3" s="1085"/>
      <c r="G3" s="1085"/>
      <c r="H3" s="1085"/>
      <c r="I3" s="1085"/>
    </row>
    <row r="4" spans="1:16" ht="20.25">
      <c r="B4" s="187"/>
      <c r="C4" s="188"/>
      <c r="D4" s="187"/>
      <c r="E4" s="892" t="s">
        <v>385</v>
      </c>
      <c r="F4" s="187"/>
      <c r="G4" s="187"/>
      <c r="H4" s="187"/>
      <c r="I4" s="187"/>
    </row>
    <row r="5" spans="1:16" s="190" customFormat="1" ht="18">
      <c r="B5" s="1086" t="s">
        <v>569</v>
      </c>
      <c r="C5" s="1086"/>
      <c r="D5" s="1086"/>
      <c r="E5" s="1086"/>
      <c r="F5" s="1086"/>
      <c r="G5" s="1086"/>
      <c r="H5" s="1086"/>
      <c r="I5" s="1086"/>
      <c r="J5" s="191"/>
      <c r="N5" s="191"/>
      <c r="O5" s="191"/>
      <c r="P5" s="191"/>
    </row>
    <row r="6" spans="1:16" s="190" customFormat="1" ht="18">
      <c r="B6" s="1087" t="s">
        <v>290</v>
      </c>
      <c r="C6" s="1087"/>
      <c r="D6" s="1087"/>
      <c r="E6" s="1087"/>
      <c r="F6" s="1087"/>
      <c r="G6" s="1087"/>
      <c r="H6" s="1087"/>
      <c r="I6" s="1087"/>
      <c r="J6" s="191"/>
      <c r="N6" s="191"/>
      <c r="O6" s="191"/>
      <c r="P6" s="191"/>
    </row>
    <row r="7" spans="1:16" s="190" customFormat="1" ht="19.5">
      <c r="B7" s="1088" t="s">
        <v>728</v>
      </c>
      <c r="C7" s="1089"/>
      <c r="D7" s="1089"/>
      <c r="E7" s="1089"/>
      <c r="F7" s="1089"/>
      <c r="G7" s="1089"/>
      <c r="H7" s="1089"/>
      <c r="I7" s="1089"/>
      <c r="J7" s="191"/>
      <c r="N7" s="191"/>
      <c r="O7" s="191"/>
      <c r="P7" s="191"/>
    </row>
    <row r="8" spans="1:16" s="190" customFormat="1" ht="15.75">
      <c r="A8" s="192"/>
      <c r="B8" s="1090" t="s">
        <v>291</v>
      </c>
      <c r="C8" s="1090"/>
      <c r="D8" s="1090"/>
      <c r="E8" s="1090"/>
      <c r="F8" s="1090"/>
      <c r="G8" s="1090"/>
      <c r="H8" s="1090"/>
      <c r="I8" s="1090"/>
      <c r="J8" s="191"/>
      <c r="N8" s="191"/>
      <c r="O8" s="191"/>
      <c r="P8" s="191"/>
    </row>
    <row r="9" spans="1:16" s="190" customFormat="1" ht="16.5">
      <c r="B9" s="193"/>
      <c r="C9" s="193"/>
      <c r="D9" s="193"/>
      <c r="E9" s="194"/>
      <c r="F9" s="193"/>
      <c r="G9" s="193"/>
      <c r="H9" s="193"/>
      <c r="I9" s="193"/>
      <c r="J9" s="191"/>
      <c r="N9" s="191"/>
      <c r="O9" s="191"/>
      <c r="P9" s="191"/>
    </row>
    <row r="10" spans="1:16" s="190" customFormat="1" ht="24.75" customHeight="1">
      <c r="B10" s="1077" t="s">
        <v>1</v>
      </c>
      <c r="C10" s="1078"/>
      <c r="D10" s="1083" t="s">
        <v>292</v>
      </c>
      <c r="E10" s="1084"/>
      <c r="F10" s="1084"/>
      <c r="G10" s="1084"/>
      <c r="H10" s="1084"/>
      <c r="I10" s="1084"/>
      <c r="J10" s="195"/>
      <c r="K10" s="196"/>
      <c r="N10" s="191"/>
      <c r="O10" s="191"/>
      <c r="P10" s="191"/>
    </row>
    <row r="11" spans="1:16" s="197" customFormat="1" ht="42.75" customHeight="1">
      <c r="B11" s="1079"/>
      <c r="C11" s="1080"/>
      <c r="D11" s="198" t="s">
        <v>220</v>
      </c>
      <c r="E11" s="168" t="s">
        <v>221</v>
      </c>
      <c r="F11" s="199" t="s">
        <v>195</v>
      </c>
      <c r="G11" s="199" t="s">
        <v>196</v>
      </c>
      <c r="H11" s="199" t="s">
        <v>222</v>
      </c>
      <c r="I11" s="199" t="s">
        <v>293</v>
      </c>
      <c r="J11" s="200"/>
      <c r="K11" s="201"/>
      <c r="L11" s="202"/>
      <c r="M11" s="202"/>
      <c r="N11" s="202"/>
      <c r="O11" s="203"/>
      <c r="P11" s="203"/>
    </row>
    <row r="12" spans="1:16" s="204" customFormat="1" ht="15.75">
      <c r="B12" s="1081"/>
      <c r="C12" s="1082"/>
      <c r="D12" s="170" t="s">
        <v>224</v>
      </c>
      <c r="E12" s="171" t="s">
        <v>225</v>
      </c>
      <c r="F12" s="171" t="s">
        <v>226</v>
      </c>
      <c r="G12" s="172">
        <v>4</v>
      </c>
      <c r="H12" s="172">
        <v>5</v>
      </c>
      <c r="I12" s="171" t="s">
        <v>227</v>
      </c>
      <c r="J12" s="205"/>
      <c r="K12" s="206"/>
      <c r="L12" s="207"/>
      <c r="M12" s="207"/>
      <c r="N12" s="207"/>
      <c r="O12" s="208"/>
      <c r="P12" s="208"/>
    </row>
    <row r="13" spans="1:16" s="209" customFormat="1" ht="15.75">
      <c r="B13" s="210"/>
      <c r="C13" s="211"/>
      <c r="D13" s="212"/>
      <c r="E13" s="213"/>
      <c r="F13" s="214"/>
      <c r="G13" s="215"/>
      <c r="H13" s="216"/>
      <c r="I13" s="216"/>
      <c r="J13" s="217"/>
      <c r="K13" s="218"/>
      <c r="L13" s="219"/>
      <c r="M13" s="219"/>
      <c r="N13" s="219"/>
      <c r="O13" s="220"/>
      <c r="P13" s="220"/>
    </row>
    <row r="14" spans="1:16" s="209" customFormat="1" ht="25.5" customHeight="1">
      <c r="B14" s="221"/>
      <c r="C14" s="222" t="s">
        <v>294</v>
      </c>
      <c r="D14" s="223"/>
      <c r="E14" s="224">
        <f>+'[1]AVANCE P'!E31</f>
        <v>0</v>
      </c>
      <c r="F14" s="224">
        <f>+D14+E14</f>
        <v>0</v>
      </c>
      <c r="G14" s="224"/>
      <c r="H14" s="224"/>
      <c r="I14" s="224"/>
      <c r="J14" s="217"/>
      <c r="K14" s="218"/>
      <c r="L14" s="219"/>
      <c r="M14" s="219"/>
      <c r="N14" s="225"/>
      <c r="O14" s="220"/>
      <c r="P14" s="220"/>
    </row>
    <row r="15" spans="1:16" s="209" customFormat="1" ht="25.5" customHeight="1">
      <c r="B15" s="221"/>
      <c r="C15" s="222" t="s">
        <v>295</v>
      </c>
      <c r="D15" s="223">
        <v>221566</v>
      </c>
      <c r="E15" s="224">
        <f>+'[1]AVANCE P'!E59</f>
        <v>0</v>
      </c>
      <c r="F15" s="224">
        <f>+D15+E15</f>
        <v>221566</v>
      </c>
      <c r="G15" s="224">
        <f>+EGRESOS!I16</f>
        <v>221566</v>
      </c>
      <c r="H15" s="224">
        <f>+EGRESOS!I16</f>
        <v>221566</v>
      </c>
      <c r="I15" s="224">
        <f>+F15-G15</f>
        <v>0</v>
      </c>
      <c r="J15" s="217"/>
      <c r="K15" s="218"/>
      <c r="L15" s="219"/>
      <c r="M15" s="219"/>
      <c r="N15" s="225"/>
      <c r="O15" s="220"/>
      <c r="P15" s="220"/>
    </row>
    <row r="16" spans="1:16" s="226" customFormat="1" ht="38.25" customHeight="1">
      <c r="B16" s="227"/>
      <c r="C16" s="228" t="s">
        <v>296</v>
      </c>
      <c r="D16" s="229"/>
      <c r="E16" s="230">
        <f>+'[1]AVANCE P'!E63</f>
        <v>0</v>
      </c>
      <c r="F16" s="230">
        <f>+D16+E16</f>
        <v>0</v>
      </c>
      <c r="G16" s="230">
        <f>+'[1]EGRESOS OBJETO DEL GTO'!G63</f>
        <v>0</v>
      </c>
      <c r="H16" s="230">
        <f>+'[1]EGRESOS OBJETO DEL GTO'!G63</f>
        <v>0</v>
      </c>
      <c r="I16" s="230"/>
      <c r="J16" s="217"/>
      <c r="K16" s="231"/>
      <c r="L16" s="232"/>
      <c r="M16" s="232"/>
      <c r="N16" s="218"/>
      <c r="O16" s="217"/>
      <c r="P16" s="217"/>
    </row>
    <row r="17" spans="2:16" s="241" customFormat="1" ht="31.5" customHeight="1">
      <c r="B17" s="233"/>
      <c r="C17" s="234" t="s">
        <v>286</v>
      </c>
      <c r="D17" s="235">
        <f t="shared" ref="D17:I17" si="0">SUM(D14:D16)</f>
        <v>221566</v>
      </c>
      <c r="E17" s="235">
        <f t="shared" si="0"/>
        <v>0</v>
      </c>
      <c r="F17" s="235">
        <f t="shared" si="0"/>
        <v>221566</v>
      </c>
      <c r="G17" s="235">
        <f t="shared" si="0"/>
        <v>221566</v>
      </c>
      <c r="H17" s="235">
        <f t="shared" si="0"/>
        <v>221566</v>
      </c>
      <c r="I17" s="235">
        <f t="shared" si="0"/>
        <v>0</v>
      </c>
      <c r="J17" s="236"/>
      <c r="K17" s="237"/>
      <c r="L17" s="238"/>
      <c r="M17" s="238"/>
      <c r="N17" s="239"/>
      <c r="O17" s="240"/>
      <c r="P17" s="240"/>
    </row>
    <row r="18" spans="2:16" s="246" customFormat="1" ht="15.75">
      <c r="B18" s="242"/>
      <c r="C18" s="243"/>
      <c r="D18" s="244"/>
      <c r="E18" s="244"/>
      <c r="F18" s="244"/>
      <c r="G18" s="244"/>
      <c r="H18" s="244"/>
      <c r="I18" s="244"/>
      <c r="J18" s="245"/>
      <c r="K18" s="245"/>
    </row>
    <row r="19" spans="2:16" s="190" customFormat="1" ht="25.5" customHeight="1">
      <c r="B19" s="1091" t="s">
        <v>1</v>
      </c>
      <c r="C19" s="1092"/>
      <c r="D19" s="1097" t="s">
        <v>292</v>
      </c>
      <c r="E19" s="1097"/>
      <c r="F19" s="1097"/>
      <c r="G19" s="1097"/>
      <c r="H19" s="1097"/>
      <c r="I19" s="1097"/>
      <c r="J19" s="195"/>
      <c r="K19" s="247"/>
    </row>
    <row r="20" spans="2:16" s="197" customFormat="1" ht="33.75" customHeight="1">
      <c r="B20" s="1093"/>
      <c r="C20" s="1094"/>
      <c r="D20" s="447" t="s">
        <v>220</v>
      </c>
      <c r="E20" s="446" t="s">
        <v>221</v>
      </c>
      <c r="F20" s="447" t="s">
        <v>195</v>
      </c>
      <c r="G20" s="447" t="s">
        <v>196</v>
      </c>
      <c r="H20" s="447" t="s">
        <v>222</v>
      </c>
      <c r="I20" s="447" t="s">
        <v>293</v>
      </c>
      <c r="J20" s="200"/>
      <c r="K20" s="248"/>
    </row>
    <row r="21" spans="2:16" s="204" customFormat="1" ht="15.75">
      <c r="B21" s="1095"/>
      <c r="C21" s="1096"/>
      <c r="D21" s="448" t="s">
        <v>224</v>
      </c>
      <c r="E21" s="449" t="s">
        <v>225</v>
      </c>
      <c r="F21" s="449" t="s">
        <v>226</v>
      </c>
      <c r="G21" s="450">
        <v>4</v>
      </c>
      <c r="H21" s="450">
        <v>5</v>
      </c>
      <c r="I21" s="449" t="s">
        <v>227</v>
      </c>
      <c r="J21" s="205"/>
      <c r="K21" s="249"/>
    </row>
    <row r="22" spans="2:16" s="209" customFormat="1" ht="15.75">
      <c r="B22" s="210"/>
      <c r="C22" s="211"/>
      <c r="D22" s="214"/>
      <c r="E22" s="213"/>
      <c r="F22" s="214"/>
      <c r="G22" s="215"/>
      <c r="H22" s="216"/>
      <c r="I22" s="216"/>
      <c r="J22" s="217"/>
      <c r="K22" s="226"/>
    </row>
    <row r="23" spans="2:16" s="209" customFormat="1" ht="18">
      <c r="B23" s="221"/>
      <c r="C23" s="250" t="s">
        <v>297</v>
      </c>
      <c r="D23" s="251">
        <f>+D17</f>
        <v>221566</v>
      </c>
      <c r="E23" s="251">
        <f>+E17</f>
        <v>0</v>
      </c>
      <c r="F23" s="251">
        <f>+D23+E23</f>
        <v>221566</v>
      </c>
      <c r="G23" s="251">
        <f>+G17</f>
        <v>221566</v>
      </c>
      <c r="H23" s="251">
        <f>+H17</f>
        <v>221566</v>
      </c>
      <c r="I23" s="251">
        <f>+I17</f>
        <v>0</v>
      </c>
      <c r="J23" s="217"/>
      <c r="K23" s="226"/>
    </row>
    <row r="24" spans="2:16" s="209" customFormat="1" ht="18">
      <c r="B24" s="221"/>
      <c r="C24" s="250"/>
      <c r="D24" s="251"/>
      <c r="E24" s="251"/>
      <c r="F24" s="251"/>
      <c r="G24" s="251"/>
      <c r="H24" s="251"/>
      <c r="I24" s="251"/>
      <c r="J24" s="217"/>
      <c r="K24" s="226"/>
    </row>
    <row r="25" spans="2:16" s="209" customFormat="1" ht="18">
      <c r="B25" s="221"/>
      <c r="C25" s="250" t="s">
        <v>298</v>
      </c>
      <c r="D25" s="251">
        <v>0</v>
      </c>
      <c r="E25" s="251">
        <v>0</v>
      </c>
      <c r="F25" s="251">
        <v>0</v>
      </c>
      <c r="G25" s="251">
        <v>0</v>
      </c>
      <c r="H25" s="251">
        <v>0</v>
      </c>
      <c r="I25" s="251">
        <v>0</v>
      </c>
      <c r="J25" s="217"/>
      <c r="K25" s="226"/>
    </row>
    <row r="26" spans="2:16" s="209" customFormat="1" ht="18">
      <c r="B26" s="221"/>
      <c r="C26" s="250"/>
      <c r="D26" s="251"/>
      <c r="E26" s="251"/>
      <c r="F26" s="251"/>
      <c r="G26" s="251"/>
      <c r="H26" s="251"/>
      <c r="I26" s="251"/>
      <c r="J26" s="217"/>
      <c r="K26" s="226"/>
    </row>
    <row r="27" spans="2:16" s="209" customFormat="1" ht="18">
      <c r="B27" s="221"/>
      <c r="C27" s="250" t="s">
        <v>299</v>
      </c>
      <c r="D27" s="251">
        <v>0</v>
      </c>
      <c r="E27" s="251">
        <v>0</v>
      </c>
      <c r="F27" s="251">
        <v>0</v>
      </c>
      <c r="G27" s="251">
        <v>0</v>
      </c>
      <c r="H27" s="251">
        <v>0</v>
      </c>
      <c r="I27" s="251">
        <v>0</v>
      </c>
      <c r="J27" s="217"/>
      <c r="K27" s="226"/>
    </row>
    <row r="28" spans="2:16" s="209" customFormat="1" ht="18">
      <c r="B28" s="221"/>
      <c r="C28" s="250"/>
      <c r="D28" s="251"/>
      <c r="E28" s="251"/>
      <c r="F28" s="251"/>
      <c r="G28" s="251"/>
      <c r="H28" s="251"/>
      <c r="I28" s="251"/>
      <c r="J28" s="217"/>
      <c r="K28" s="226"/>
    </row>
    <row r="29" spans="2:16" s="209" customFormat="1" ht="18">
      <c r="B29" s="221"/>
      <c r="C29" s="250" t="s">
        <v>300</v>
      </c>
      <c r="D29" s="251">
        <v>0</v>
      </c>
      <c r="E29" s="251">
        <v>0</v>
      </c>
      <c r="F29" s="251">
        <v>0</v>
      </c>
      <c r="G29" s="251">
        <v>0</v>
      </c>
      <c r="H29" s="251">
        <v>0</v>
      </c>
      <c r="I29" s="251">
        <v>0</v>
      </c>
      <c r="J29" s="217"/>
      <c r="K29" s="226"/>
    </row>
    <row r="30" spans="2:16" s="226" customFormat="1" ht="18">
      <c r="B30" s="227"/>
      <c r="C30" s="252"/>
      <c r="D30" s="253"/>
      <c r="E30" s="253"/>
      <c r="F30" s="253"/>
      <c r="G30" s="253"/>
      <c r="H30" s="253"/>
      <c r="I30" s="253"/>
      <c r="J30" s="217"/>
    </row>
    <row r="31" spans="2:16" s="241" customFormat="1" ht="18">
      <c r="B31" s="233"/>
      <c r="C31" s="234" t="s">
        <v>286</v>
      </c>
      <c r="D31" s="235">
        <f t="shared" ref="D31:I31" si="1">SUM(D23:D30)</f>
        <v>221566</v>
      </c>
      <c r="E31" s="235">
        <f t="shared" si="1"/>
        <v>0</v>
      </c>
      <c r="F31" s="235">
        <f t="shared" si="1"/>
        <v>221566</v>
      </c>
      <c r="G31" s="235">
        <f t="shared" si="1"/>
        <v>221566</v>
      </c>
      <c r="H31" s="235">
        <f t="shared" si="1"/>
        <v>221566</v>
      </c>
      <c r="I31" s="235">
        <f t="shared" si="1"/>
        <v>0</v>
      </c>
      <c r="J31" s="236"/>
      <c r="K31" s="254"/>
    </row>
    <row r="32" spans="2:16" s="246" customFormat="1" ht="15.75">
      <c r="B32" s="242"/>
      <c r="C32" s="243"/>
      <c r="D32" s="244"/>
      <c r="E32" s="244"/>
      <c r="F32" s="244"/>
      <c r="G32" s="244"/>
      <c r="H32" s="244"/>
      <c r="I32" s="255"/>
      <c r="J32" s="245"/>
      <c r="K32" s="245"/>
    </row>
    <row r="33" spans="2:11" s="190" customFormat="1" ht="15.75">
      <c r="B33" s="1091" t="s">
        <v>1</v>
      </c>
      <c r="C33" s="1092"/>
      <c r="D33" s="1098" t="s">
        <v>292</v>
      </c>
      <c r="E33" s="1097"/>
      <c r="F33" s="1097"/>
      <c r="G33" s="1097"/>
      <c r="H33" s="1097"/>
      <c r="I33" s="1097"/>
      <c r="J33" s="195"/>
      <c r="K33" s="247"/>
    </row>
    <row r="34" spans="2:11" s="197" customFormat="1" ht="31.5">
      <c r="B34" s="1093"/>
      <c r="C34" s="1094"/>
      <c r="D34" s="445" t="s">
        <v>220</v>
      </c>
      <c r="E34" s="446" t="s">
        <v>221</v>
      </c>
      <c r="F34" s="447" t="s">
        <v>195</v>
      </c>
      <c r="G34" s="447" t="s">
        <v>196</v>
      </c>
      <c r="H34" s="447" t="s">
        <v>222</v>
      </c>
      <c r="I34" s="447" t="s">
        <v>293</v>
      </c>
      <c r="J34" s="200"/>
      <c r="K34" s="248"/>
    </row>
    <row r="35" spans="2:11" s="204" customFormat="1" ht="15.75">
      <c r="B35" s="1095"/>
      <c r="C35" s="1096"/>
      <c r="D35" s="448" t="s">
        <v>224</v>
      </c>
      <c r="E35" s="449" t="s">
        <v>225</v>
      </c>
      <c r="F35" s="449" t="s">
        <v>226</v>
      </c>
      <c r="G35" s="450">
        <v>4</v>
      </c>
      <c r="H35" s="450">
        <v>5</v>
      </c>
      <c r="I35" s="449" t="s">
        <v>227</v>
      </c>
      <c r="J35" s="205"/>
      <c r="K35" s="249"/>
    </row>
    <row r="36" spans="2:11" s="209" customFormat="1" ht="15.75">
      <c r="B36" s="210"/>
      <c r="C36" s="211"/>
      <c r="D36" s="214"/>
      <c r="E36" s="213"/>
      <c r="F36" s="214"/>
      <c r="G36" s="215"/>
      <c r="H36" s="216"/>
      <c r="I36" s="216"/>
      <c r="J36" s="217"/>
      <c r="K36" s="226"/>
    </row>
    <row r="37" spans="2:11" s="209" customFormat="1" ht="36">
      <c r="B37" s="221"/>
      <c r="C37" s="250" t="s">
        <v>301</v>
      </c>
      <c r="D37" s="251">
        <f>+D31</f>
        <v>221566</v>
      </c>
      <c r="E37" s="251">
        <f>+E23</f>
        <v>0</v>
      </c>
      <c r="F37" s="251">
        <f>+D37+E37</f>
        <v>221566</v>
      </c>
      <c r="G37" s="251">
        <f>+G31</f>
        <v>221566</v>
      </c>
      <c r="H37" s="251">
        <f>+H31</f>
        <v>221566</v>
      </c>
      <c r="I37" s="251">
        <f>+I31</f>
        <v>0</v>
      </c>
      <c r="J37" s="217"/>
      <c r="K37" s="226"/>
    </row>
    <row r="38" spans="2:11" s="209" customFormat="1" ht="36">
      <c r="B38" s="221"/>
      <c r="C38" s="250" t="s">
        <v>302</v>
      </c>
      <c r="D38" s="251"/>
      <c r="E38" s="251"/>
      <c r="F38" s="251"/>
      <c r="G38" s="251"/>
      <c r="H38" s="251"/>
      <c r="I38" s="251"/>
      <c r="J38" s="217"/>
      <c r="K38" s="226"/>
    </row>
    <row r="39" spans="2:11" s="209" customFormat="1" ht="54">
      <c r="B39" s="221"/>
      <c r="C39" s="250" t="s">
        <v>303</v>
      </c>
      <c r="D39" s="251"/>
      <c r="E39" s="251"/>
      <c r="F39" s="251"/>
      <c r="G39" s="251"/>
      <c r="H39" s="251"/>
      <c r="I39" s="251"/>
      <c r="J39" s="217"/>
      <c r="K39" s="226"/>
    </row>
    <row r="40" spans="2:11" s="209" customFormat="1" ht="54">
      <c r="B40" s="221"/>
      <c r="C40" s="250" t="s">
        <v>304</v>
      </c>
      <c r="D40" s="251"/>
      <c r="E40" s="251"/>
      <c r="F40" s="251"/>
      <c r="G40" s="251"/>
      <c r="H40" s="251"/>
      <c r="I40" s="251"/>
      <c r="J40" s="217"/>
      <c r="K40" s="226"/>
    </row>
    <row r="41" spans="2:11" s="209" customFormat="1" ht="54">
      <c r="B41" s="221"/>
      <c r="C41" s="250" t="s">
        <v>305</v>
      </c>
      <c r="D41" s="251"/>
      <c r="E41" s="251"/>
      <c r="F41" s="251"/>
      <c r="G41" s="251"/>
      <c r="H41" s="251"/>
      <c r="I41" s="251"/>
      <c r="J41" s="217"/>
      <c r="K41" s="226"/>
    </row>
    <row r="42" spans="2:11" s="209" customFormat="1" ht="54">
      <c r="B42" s="221"/>
      <c r="C42" s="250" t="s">
        <v>306</v>
      </c>
      <c r="D42" s="251"/>
      <c r="E42" s="251"/>
      <c r="F42" s="251"/>
      <c r="G42" s="251"/>
      <c r="H42" s="251"/>
      <c r="I42" s="251"/>
      <c r="J42" s="217"/>
      <c r="K42" s="226"/>
    </row>
    <row r="43" spans="2:11" s="209" customFormat="1" ht="36">
      <c r="B43" s="221"/>
      <c r="C43" s="250" t="s">
        <v>307</v>
      </c>
      <c r="D43" s="251"/>
      <c r="E43" s="251"/>
      <c r="F43" s="251"/>
      <c r="G43" s="251"/>
      <c r="H43" s="251"/>
      <c r="I43" s="251"/>
      <c r="J43" s="217"/>
      <c r="K43" s="226"/>
    </row>
    <row r="44" spans="2:11" s="241" customFormat="1" ht="18">
      <c r="B44" s="256"/>
      <c r="C44" s="257" t="s">
        <v>286</v>
      </c>
      <c r="D44" s="258">
        <f t="shared" ref="D44:I44" si="2">SUM(D37:D43)</f>
        <v>221566</v>
      </c>
      <c r="E44" s="258">
        <f t="shared" si="2"/>
        <v>0</v>
      </c>
      <c r="F44" s="258">
        <f t="shared" si="2"/>
        <v>221566</v>
      </c>
      <c r="G44" s="258">
        <f t="shared" si="2"/>
        <v>221566</v>
      </c>
      <c r="H44" s="258">
        <f t="shared" si="2"/>
        <v>221566</v>
      </c>
      <c r="I44" s="258">
        <f t="shared" si="2"/>
        <v>0</v>
      </c>
      <c r="J44" s="236"/>
      <c r="K44" s="254"/>
    </row>
    <row r="45" spans="2:11" s="241" customFormat="1" ht="18">
      <c r="B45" s="259"/>
      <c r="C45" s="260"/>
      <c r="D45" s="261"/>
      <c r="E45" s="261"/>
      <c r="F45" s="261"/>
      <c r="G45" s="261"/>
      <c r="H45" s="261"/>
      <c r="I45" s="261"/>
      <c r="J45" s="240"/>
    </row>
    <row r="46" spans="2:11" s="241" customFormat="1" ht="18">
      <c r="B46" s="259"/>
      <c r="C46" s="260"/>
      <c r="D46" s="261"/>
      <c r="E46" s="261"/>
      <c r="F46" s="261"/>
      <c r="G46" s="261"/>
      <c r="H46" s="261"/>
      <c r="I46" s="261"/>
      <c r="J46" s="240"/>
    </row>
    <row r="47" spans="2:11" s="241" customFormat="1" ht="18">
      <c r="B47" s="259"/>
      <c r="C47" s="260"/>
      <c r="D47" s="261"/>
      <c r="E47" s="261"/>
      <c r="F47" s="261"/>
      <c r="G47" s="261"/>
      <c r="H47" s="261"/>
      <c r="I47" s="261"/>
      <c r="J47" s="240"/>
    </row>
    <row r="48" spans="2:11" s="241" customFormat="1" ht="18">
      <c r="B48" s="259"/>
      <c r="C48" s="260"/>
      <c r="D48" s="261"/>
      <c r="E48" s="261"/>
      <c r="F48" s="261"/>
      <c r="G48" s="261"/>
      <c r="H48" s="261"/>
      <c r="I48" s="261"/>
      <c r="J48" s="240"/>
    </row>
    <row r="49" spans="2:10" s="241" customFormat="1" ht="18">
      <c r="B49" s="259"/>
      <c r="C49" s="491" t="s">
        <v>559</v>
      </c>
      <c r="D49" s="491" t="s">
        <v>657</v>
      </c>
      <c r="E49" s="492"/>
      <c r="F49" s="494"/>
      <c r="G49" s="893" t="s">
        <v>560</v>
      </c>
      <c r="H49" s="491"/>
      <c r="I49" s="494"/>
      <c r="J49" s="261"/>
    </row>
    <row r="50" spans="2:10" s="241" customFormat="1" ht="18">
      <c r="B50" s="259"/>
      <c r="C50" s="495" t="s">
        <v>373</v>
      </c>
      <c r="D50" s="495" t="s">
        <v>658</v>
      </c>
      <c r="E50" s="496"/>
      <c r="F50" s="494"/>
      <c r="G50" s="254" t="s">
        <v>613</v>
      </c>
      <c r="H50" s="495"/>
      <c r="I50" s="494"/>
      <c r="J50" s="261"/>
    </row>
    <row r="51" spans="2:10" s="241" customFormat="1" ht="18">
      <c r="B51" s="259"/>
      <c r="C51" s="266"/>
      <c r="D51" s="268"/>
      <c r="E51" s="267"/>
      <c r="F51" s="264"/>
      <c r="G51" s="265"/>
      <c r="H51" s="266"/>
      <c r="I51" s="264"/>
      <c r="J51" s="261"/>
    </row>
    <row r="52" spans="2:10" s="241" customFormat="1" ht="18">
      <c r="B52" s="259"/>
      <c r="C52" s="266"/>
      <c r="D52" s="268"/>
      <c r="E52" s="267"/>
      <c r="F52" s="264"/>
      <c r="G52" s="265"/>
      <c r="H52" s="266"/>
      <c r="I52" s="264"/>
      <c r="J52" s="261"/>
    </row>
    <row r="53" spans="2:10" s="241" customFormat="1" ht="18">
      <c r="B53" s="259"/>
      <c r="C53" s="266" t="s">
        <v>380</v>
      </c>
      <c r="D53" s="266" t="s">
        <v>695</v>
      </c>
      <c r="E53" s="502"/>
      <c r="F53" s="503"/>
      <c r="G53" s="265" t="s">
        <v>481</v>
      </c>
      <c r="H53" s="266"/>
      <c r="I53" s="264"/>
      <c r="J53" s="261"/>
    </row>
    <row r="54" spans="2:10" s="241" customFormat="1" ht="18">
      <c r="B54" s="259"/>
      <c r="C54" s="491" t="s">
        <v>374</v>
      </c>
      <c r="D54" s="491" t="s">
        <v>694</v>
      </c>
      <c r="E54" s="492"/>
      <c r="F54" s="494"/>
      <c r="G54" s="893" t="s">
        <v>375</v>
      </c>
      <c r="H54" s="491"/>
      <c r="I54" s="494"/>
      <c r="J54" s="261"/>
    </row>
    <row r="55" spans="2:10" s="241" customFormat="1" ht="18">
      <c r="B55" s="259"/>
      <c r="C55" s="266"/>
      <c r="D55" s="266"/>
      <c r="E55" s="267"/>
      <c r="F55" s="264"/>
      <c r="G55" s="265"/>
      <c r="H55" s="264"/>
      <c r="I55" s="264"/>
      <c r="J55" s="261"/>
    </row>
    <row r="56" spans="2:10" s="241" customFormat="1" ht="18">
      <c r="B56" s="259"/>
      <c r="C56" s="262"/>
      <c r="D56" s="266"/>
      <c r="E56" s="267"/>
      <c r="F56" s="264"/>
      <c r="G56" s="265"/>
      <c r="H56" s="264"/>
      <c r="I56" s="264"/>
      <c r="J56" s="261"/>
    </row>
    <row r="57" spans="2:10" s="241" customFormat="1" ht="18">
      <c r="B57" s="259"/>
      <c r="C57" s="492" t="s">
        <v>561</v>
      </c>
      <c r="D57" s="491" t="s">
        <v>659</v>
      </c>
      <c r="E57" s="491"/>
      <c r="F57" s="494"/>
      <c r="G57" s="265"/>
      <c r="H57" s="263"/>
      <c r="I57" s="264"/>
      <c r="J57" s="261"/>
    </row>
    <row r="58" spans="2:10" s="241" customFormat="1" ht="18.75" customHeight="1">
      <c r="B58" s="259"/>
      <c r="C58" s="500" t="s">
        <v>654</v>
      </c>
      <c r="D58" s="500" t="s">
        <v>660</v>
      </c>
      <c r="E58" s="500"/>
      <c r="F58" s="501"/>
      <c r="G58" s="269"/>
      <c r="H58" s="1099"/>
      <c r="I58" s="1099"/>
      <c r="J58" s="261"/>
    </row>
    <row r="59" spans="2:10" s="241" customFormat="1" ht="17.25" customHeight="1">
      <c r="B59" s="259"/>
      <c r="C59" s="496" t="s">
        <v>387</v>
      </c>
      <c r="D59" s="495" t="s">
        <v>661</v>
      </c>
      <c r="E59" s="495"/>
      <c r="F59" s="494"/>
      <c r="G59" s="265"/>
      <c r="H59" s="267"/>
      <c r="I59" s="264"/>
      <c r="J59" s="261"/>
    </row>
    <row r="60" spans="2:10" s="241" customFormat="1" ht="18">
      <c r="B60" s="259"/>
      <c r="C60" s="267"/>
      <c r="D60" s="266"/>
      <c r="E60" s="266"/>
      <c r="F60" s="264"/>
      <c r="G60" s="265"/>
      <c r="H60" s="267"/>
      <c r="I60" s="264"/>
      <c r="J60" s="261"/>
    </row>
    <row r="61" spans="2:10" s="241" customFormat="1" ht="18">
      <c r="B61" s="259"/>
      <c r="C61" s="267"/>
      <c r="D61" s="266"/>
      <c r="E61" s="266"/>
      <c r="F61" s="264"/>
      <c r="G61" s="265"/>
      <c r="H61" s="267"/>
      <c r="I61" s="264"/>
      <c r="J61" s="261"/>
    </row>
    <row r="62" spans="2:10" s="241" customFormat="1" ht="18">
      <c r="B62" s="259"/>
      <c r="C62" s="267" t="s">
        <v>378</v>
      </c>
      <c r="D62" s="266" t="s">
        <v>663</v>
      </c>
      <c r="E62" s="266"/>
      <c r="F62" s="264"/>
      <c r="G62" s="265"/>
      <c r="H62" s="267"/>
      <c r="I62" s="264"/>
      <c r="J62" s="261"/>
    </row>
    <row r="63" spans="2:10" s="241" customFormat="1" ht="18">
      <c r="B63" s="259"/>
      <c r="C63" s="492" t="s">
        <v>651</v>
      </c>
      <c r="D63" s="491" t="s">
        <v>662</v>
      </c>
      <c r="E63" s="491"/>
      <c r="F63" s="494"/>
      <c r="G63" s="254"/>
      <c r="H63" s="263"/>
      <c r="I63" s="264"/>
      <c r="J63" s="261"/>
    </row>
    <row r="64" spans="2:10" s="241" customFormat="1" ht="18">
      <c r="B64" s="259"/>
      <c r="C64" s="260"/>
      <c r="D64" s="261"/>
      <c r="E64" s="261"/>
      <c r="F64" s="261"/>
      <c r="G64" s="261"/>
      <c r="H64" s="261"/>
      <c r="I64" s="261"/>
      <c r="J64" s="240"/>
    </row>
    <row r="65" spans="2:16" s="241" customFormat="1" ht="18">
      <c r="B65" s="259"/>
      <c r="C65" s="260"/>
      <c r="D65" s="261"/>
      <c r="E65" s="261"/>
      <c r="F65" s="261"/>
      <c r="G65" s="261"/>
      <c r="H65" s="261"/>
      <c r="I65" s="261"/>
      <c r="J65" s="240"/>
    </row>
    <row r="66" spans="2:16" s="241" customFormat="1" ht="18">
      <c r="B66" s="259"/>
      <c r="C66" s="260"/>
      <c r="D66" s="261"/>
      <c r="E66" s="261"/>
      <c r="F66" s="261"/>
      <c r="G66" s="261"/>
      <c r="H66" s="261"/>
      <c r="I66" s="261"/>
      <c r="J66" s="240"/>
    </row>
    <row r="67" spans="2:16" s="241" customFormat="1" ht="18">
      <c r="B67" s="259"/>
      <c r="C67" s="260"/>
      <c r="D67" s="261"/>
      <c r="E67" s="261"/>
      <c r="F67" s="261"/>
      <c r="G67" s="261"/>
      <c r="H67" s="261"/>
      <c r="I67" s="261"/>
      <c r="J67" s="240"/>
    </row>
    <row r="68" spans="2:16" s="241" customFormat="1" ht="18">
      <c r="B68" s="259"/>
      <c r="C68" s="260"/>
      <c r="D68" s="261"/>
      <c r="E68" s="261"/>
      <c r="F68" s="261"/>
      <c r="G68" s="261"/>
      <c r="H68" s="261"/>
      <c r="I68" s="261"/>
      <c r="J68" s="240"/>
    </row>
    <row r="69" spans="2:16" s="241" customFormat="1" ht="18">
      <c r="B69" s="259"/>
      <c r="C69" s="260"/>
      <c r="D69" s="261"/>
      <c r="E69" s="261"/>
      <c r="F69" s="261"/>
      <c r="G69" s="261"/>
      <c r="H69" s="261"/>
      <c r="I69" s="261"/>
      <c r="J69" s="240"/>
    </row>
    <row r="70" spans="2:16" s="241" customFormat="1" ht="18">
      <c r="B70" s="259"/>
      <c r="C70" s="260"/>
      <c r="D70" s="261"/>
      <c r="E70" s="261"/>
      <c r="F70" s="261"/>
      <c r="G70" s="261"/>
      <c r="H70" s="261"/>
      <c r="I70" s="261"/>
      <c r="J70" s="240"/>
    </row>
    <row r="71" spans="2:16" s="241" customFormat="1" ht="18">
      <c r="B71" s="259"/>
      <c r="C71" s="260"/>
      <c r="D71" s="261"/>
      <c r="E71" s="261"/>
      <c r="F71" s="261"/>
      <c r="G71" s="261"/>
      <c r="H71" s="261"/>
      <c r="I71" s="261"/>
      <c r="J71" s="240"/>
    </row>
    <row r="72" spans="2:16" s="281" customFormat="1" ht="15.75">
      <c r="B72" s="270"/>
      <c r="C72" s="271"/>
      <c r="D72" s="272"/>
      <c r="E72" s="273"/>
      <c r="F72" s="274"/>
      <c r="G72" s="275"/>
      <c r="H72" s="276"/>
      <c r="I72" s="277"/>
      <c r="J72" s="278"/>
      <c r="K72" s="279"/>
      <c r="L72" s="279"/>
      <c r="M72" s="279"/>
      <c r="N72" s="280"/>
      <c r="O72" s="280"/>
      <c r="P72" s="280"/>
    </row>
    <row r="73" spans="2:16" s="281" customFormat="1" ht="15.75">
      <c r="B73" s="270"/>
      <c r="C73" s="282"/>
      <c r="D73" s="272"/>
      <c r="E73" s="283"/>
      <c r="F73" s="272"/>
      <c r="G73" s="270"/>
      <c r="H73" s="284"/>
      <c r="I73" s="270"/>
      <c r="J73" s="278"/>
      <c r="K73" s="279"/>
      <c r="L73" s="279"/>
      <c r="M73" s="279"/>
      <c r="N73" s="280"/>
      <c r="O73" s="280"/>
      <c r="P73" s="280"/>
    </row>
    <row r="74" spans="2:16" s="281" customFormat="1" ht="15.75">
      <c r="B74" s="270"/>
      <c r="C74" s="282"/>
      <c r="D74" s="270"/>
      <c r="E74" s="285"/>
      <c r="F74" s="270"/>
      <c r="G74" s="270"/>
      <c r="H74" s="270"/>
      <c r="I74" s="270"/>
      <c r="J74" s="278"/>
      <c r="K74" s="279"/>
      <c r="L74" s="279"/>
      <c r="M74" s="279"/>
      <c r="N74" s="280"/>
      <c r="O74" s="280"/>
      <c r="P74" s="280"/>
    </row>
    <row r="75" spans="2:16" s="281" customFormat="1" ht="15.75">
      <c r="B75" s="270"/>
      <c r="C75" s="271"/>
      <c r="D75" s="270"/>
      <c r="E75" s="285"/>
      <c r="F75" s="270"/>
      <c r="G75" s="270"/>
      <c r="H75" s="270"/>
      <c r="I75" s="270"/>
      <c r="J75" s="278"/>
      <c r="K75" s="279"/>
      <c r="L75" s="279"/>
      <c r="M75" s="279"/>
      <c r="N75" s="280"/>
      <c r="O75" s="280"/>
      <c r="P75" s="280"/>
    </row>
    <row r="76" spans="2:16" s="281" customFormat="1" ht="15.75">
      <c r="B76" s="270"/>
      <c r="C76" s="282"/>
      <c r="D76" s="270"/>
      <c r="E76" s="286"/>
      <c r="F76" s="270"/>
      <c r="G76" s="270"/>
      <c r="H76" s="270"/>
      <c r="I76" s="270"/>
      <c r="J76" s="278"/>
      <c r="N76" s="280"/>
      <c r="O76" s="280"/>
      <c r="P76" s="280"/>
    </row>
    <row r="77" spans="2:16" s="281" customFormat="1" ht="15.75">
      <c r="B77" s="270"/>
      <c r="C77" s="282"/>
      <c r="D77" s="270"/>
      <c r="E77" s="287"/>
      <c r="F77" s="275"/>
      <c r="G77" s="275"/>
      <c r="H77" s="275"/>
      <c r="I77" s="270"/>
      <c r="J77" s="278"/>
      <c r="N77" s="280"/>
      <c r="O77" s="280"/>
      <c r="P77" s="280"/>
    </row>
    <row r="78" spans="2:16" s="281" customFormat="1" ht="15.75">
      <c r="B78" s="270"/>
      <c r="C78" s="271"/>
      <c r="D78" s="270"/>
      <c r="E78" s="288"/>
      <c r="F78" s="275"/>
      <c r="G78" s="275"/>
      <c r="H78" s="275"/>
      <c r="I78" s="270"/>
      <c r="J78" s="278"/>
      <c r="N78" s="280"/>
      <c r="O78" s="280"/>
      <c r="P78" s="280"/>
    </row>
    <row r="79" spans="2:16" s="281" customFormat="1" ht="15.75">
      <c r="B79" s="270"/>
      <c r="C79" s="282"/>
      <c r="D79" s="270"/>
      <c r="E79" s="288"/>
      <c r="F79" s="270"/>
      <c r="G79" s="270"/>
      <c r="H79" s="270"/>
      <c r="I79" s="270"/>
      <c r="J79" s="278"/>
      <c r="N79" s="280"/>
      <c r="O79" s="280"/>
      <c r="P79" s="280"/>
    </row>
    <row r="80" spans="2:16" s="292" customFormat="1" ht="15.75">
      <c r="B80" s="289"/>
      <c r="C80" s="290"/>
      <c r="D80" s="289"/>
      <c r="E80" s="291"/>
      <c r="F80" s="289"/>
      <c r="G80" s="289"/>
      <c r="H80" s="289"/>
      <c r="I80" s="289"/>
      <c r="J80" s="278"/>
      <c r="N80" s="293"/>
      <c r="O80" s="293"/>
      <c r="P80" s="293"/>
    </row>
    <row r="81" spans="3:16" s="292" customFormat="1" ht="15.75">
      <c r="C81" s="294"/>
      <c r="E81" s="295"/>
      <c r="F81" s="296"/>
      <c r="J81" s="297"/>
      <c r="N81" s="293"/>
      <c r="O81" s="293"/>
      <c r="P81" s="293"/>
    </row>
    <row r="82" spans="3:16" s="292" customFormat="1" ht="15.75">
      <c r="C82" s="294"/>
      <c r="E82" s="298"/>
      <c r="F82" s="296"/>
      <c r="J82" s="293"/>
      <c r="N82" s="293"/>
      <c r="O82" s="293"/>
      <c r="P82" s="293"/>
    </row>
    <row r="83" spans="3:16" s="292" customFormat="1" ht="15.75">
      <c r="C83" s="294"/>
      <c r="E83" s="299"/>
      <c r="F83" s="300"/>
      <c r="G83" s="300"/>
      <c r="H83" s="300"/>
      <c r="J83" s="293"/>
      <c r="N83" s="293"/>
      <c r="O83" s="293"/>
      <c r="P83" s="293"/>
    </row>
    <row r="84" spans="3:16" s="292" customFormat="1" ht="15.75">
      <c r="C84" s="294"/>
      <c r="E84" s="299"/>
      <c r="F84" s="299"/>
      <c r="G84" s="299"/>
      <c r="H84" s="299"/>
      <c r="J84" s="293"/>
      <c r="N84" s="293"/>
      <c r="O84" s="293"/>
      <c r="P84" s="293"/>
    </row>
    <row r="85" spans="3:16" s="292" customFormat="1" ht="15.75">
      <c r="C85" s="294"/>
      <c r="E85" s="301"/>
      <c r="F85" s="301"/>
      <c r="G85" s="302"/>
      <c r="H85" s="301"/>
      <c r="J85" s="293"/>
      <c r="N85" s="293"/>
      <c r="O85" s="293"/>
      <c r="P85" s="293"/>
    </row>
    <row r="86" spans="3:16" s="292" customFormat="1" ht="15.75">
      <c r="C86" s="294"/>
      <c r="E86" s="301"/>
      <c r="F86" s="301"/>
      <c r="G86" s="302"/>
      <c r="H86" s="301"/>
      <c r="J86" s="293"/>
      <c r="N86" s="293"/>
      <c r="O86" s="293"/>
      <c r="P86" s="293"/>
    </row>
    <row r="87" spans="3:16" s="292" customFormat="1" ht="15.75">
      <c r="C87" s="294"/>
      <c r="E87" s="301"/>
      <c r="F87" s="301"/>
      <c r="G87" s="302"/>
      <c r="H87" s="301"/>
      <c r="J87" s="293"/>
      <c r="N87" s="293"/>
      <c r="O87" s="293"/>
      <c r="P87" s="293"/>
    </row>
    <row r="88" spans="3:16" s="292" customFormat="1" ht="15.75">
      <c r="C88" s="294"/>
      <c r="E88" s="301"/>
      <c r="F88" s="301"/>
      <c r="G88" s="302"/>
      <c r="H88" s="301"/>
      <c r="J88" s="293"/>
      <c r="N88" s="293"/>
      <c r="O88" s="293"/>
      <c r="P88" s="293"/>
    </row>
    <row r="89" spans="3:16" s="292" customFormat="1" ht="15.75">
      <c r="C89" s="294"/>
      <c r="E89" s="301"/>
      <c r="F89" s="301"/>
      <c r="G89" s="302"/>
      <c r="H89" s="301"/>
      <c r="J89" s="293"/>
      <c r="N89" s="293"/>
      <c r="O89" s="293"/>
      <c r="P89" s="293"/>
    </row>
    <row r="90" spans="3:16" s="292" customFormat="1" ht="15.75">
      <c r="C90" s="294"/>
      <c r="E90" s="298"/>
      <c r="F90" s="296"/>
      <c r="J90" s="293"/>
      <c r="N90" s="293"/>
      <c r="O90" s="293"/>
      <c r="P90" s="293"/>
    </row>
    <row r="91" spans="3:16" s="292" customFormat="1" ht="15.75">
      <c r="C91" s="294"/>
      <c r="E91" s="298"/>
      <c r="F91" s="296"/>
      <c r="J91" s="293"/>
      <c r="N91" s="293"/>
      <c r="O91" s="293"/>
      <c r="P91" s="293"/>
    </row>
    <row r="92" spans="3:16" s="292" customFormat="1" ht="15.75">
      <c r="C92" s="294"/>
      <c r="E92" s="298"/>
      <c r="F92" s="296"/>
      <c r="J92" s="293"/>
      <c r="N92" s="293"/>
      <c r="O92" s="293"/>
      <c r="P92" s="293"/>
    </row>
    <row r="93" spans="3:16" s="292" customFormat="1" ht="15.75">
      <c r="C93" s="294"/>
      <c r="E93" s="298"/>
      <c r="F93" s="296"/>
      <c r="J93" s="293"/>
      <c r="N93" s="293"/>
      <c r="O93" s="293"/>
      <c r="P93" s="293"/>
    </row>
    <row r="94" spans="3:16" s="292" customFormat="1" ht="15.75">
      <c r="C94" s="294"/>
      <c r="E94" s="298"/>
      <c r="F94" s="296"/>
      <c r="J94" s="293"/>
      <c r="N94" s="293"/>
      <c r="O94" s="293"/>
      <c r="P94" s="293"/>
    </row>
    <row r="95" spans="3:16" s="292" customFormat="1" ht="15.75">
      <c r="C95" s="294"/>
      <c r="E95" s="298"/>
      <c r="F95" s="296"/>
      <c r="J95" s="293"/>
      <c r="N95" s="293"/>
      <c r="O95" s="293"/>
      <c r="P95" s="293"/>
    </row>
    <row r="96" spans="3:16" s="292" customFormat="1" ht="15.75">
      <c r="C96" s="294"/>
      <c r="E96" s="298"/>
      <c r="F96" s="296"/>
      <c r="J96" s="293"/>
      <c r="N96" s="293"/>
      <c r="O96" s="293"/>
      <c r="P96" s="293"/>
    </row>
    <row r="97" spans="1:16">
      <c r="F97" s="305"/>
    </row>
    <row r="98" spans="1:16">
      <c r="F98" s="305"/>
    </row>
    <row r="99" spans="1:16">
      <c r="F99" s="305"/>
    </row>
    <row r="100" spans="1:16">
      <c r="F100" s="305"/>
    </row>
    <row r="101" spans="1:16">
      <c r="F101" s="305"/>
    </row>
    <row r="102" spans="1:16">
      <c r="F102" s="305"/>
    </row>
    <row r="103" spans="1:16">
      <c r="F103" s="305"/>
    </row>
    <row r="104" spans="1:16">
      <c r="F104" s="305"/>
    </row>
    <row r="105" spans="1:16" s="306" customFormat="1">
      <c r="A105" s="184"/>
      <c r="B105" s="184"/>
      <c r="C105" s="303"/>
      <c r="D105" s="184"/>
      <c r="E105" s="304"/>
      <c r="F105" s="305"/>
      <c r="G105" s="184"/>
      <c r="H105" s="184"/>
      <c r="I105" s="184"/>
      <c r="J105" s="186"/>
      <c r="N105" s="307"/>
      <c r="O105" s="307"/>
      <c r="P105" s="307"/>
    </row>
    <row r="106" spans="1:16" s="306" customFormat="1">
      <c r="A106" s="184"/>
      <c r="B106" s="184"/>
      <c r="C106" s="303"/>
      <c r="D106" s="184"/>
      <c r="E106" s="304"/>
      <c r="F106" s="305"/>
      <c r="G106" s="184"/>
      <c r="H106" s="184"/>
      <c r="I106" s="184"/>
      <c r="J106" s="186"/>
      <c r="N106" s="307"/>
      <c r="O106" s="307"/>
      <c r="P106" s="307"/>
    </row>
    <row r="107" spans="1:16" s="306" customFormat="1">
      <c r="A107" s="184"/>
      <c r="B107" s="184"/>
      <c r="C107" s="303"/>
      <c r="D107" s="184"/>
      <c r="E107" s="304"/>
      <c r="F107" s="305"/>
      <c r="G107" s="184"/>
      <c r="H107" s="184"/>
      <c r="I107" s="184"/>
      <c r="J107" s="186"/>
      <c r="N107" s="307"/>
      <c r="O107" s="307"/>
      <c r="P107" s="307"/>
    </row>
    <row r="108" spans="1:16" s="306" customFormat="1">
      <c r="A108" s="184"/>
      <c r="B108" s="184"/>
      <c r="C108" s="303"/>
      <c r="D108" s="184"/>
      <c r="E108" s="304"/>
      <c r="F108" s="305"/>
      <c r="G108" s="184"/>
      <c r="H108" s="184"/>
      <c r="I108" s="184"/>
      <c r="J108" s="186"/>
      <c r="N108" s="307"/>
      <c r="O108" s="307"/>
      <c r="P108" s="307"/>
    </row>
    <row r="109" spans="1:16" s="306" customFormat="1">
      <c r="A109" s="184"/>
      <c r="B109" s="184"/>
      <c r="C109" s="303"/>
      <c r="D109" s="184"/>
      <c r="E109" s="304"/>
      <c r="F109" s="305"/>
      <c r="G109" s="184"/>
      <c r="H109" s="184"/>
      <c r="I109" s="184"/>
      <c r="J109" s="186"/>
      <c r="N109" s="307"/>
      <c r="O109" s="307"/>
      <c r="P109" s="307"/>
    </row>
    <row r="110" spans="1:16" s="306" customFormat="1">
      <c r="A110" s="184"/>
      <c r="B110" s="184"/>
      <c r="C110" s="303"/>
      <c r="D110" s="184"/>
      <c r="E110" s="304"/>
      <c r="F110" s="305"/>
      <c r="G110" s="184"/>
      <c r="H110" s="184"/>
      <c r="I110" s="184"/>
      <c r="J110" s="186"/>
      <c r="N110" s="307"/>
      <c r="O110" s="307"/>
      <c r="P110" s="307"/>
    </row>
    <row r="111" spans="1:16" s="306" customFormat="1">
      <c r="A111" s="184"/>
      <c r="B111" s="184"/>
      <c r="C111" s="303"/>
      <c r="D111" s="184"/>
      <c r="E111" s="304"/>
      <c r="F111" s="305"/>
      <c r="G111" s="184"/>
      <c r="H111" s="184"/>
      <c r="I111" s="184"/>
      <c r="J111" s="186"/>
      <c r="N111" s="307"/>
      <c r="O111" s="307"/>
      <c r="P111" s="307"/>
    </row>
    <row r="112" spans="1:16" s="306" customFormat="1">
      <c r="A112" s="184"/>
      <c r="B112" s="184"/>
      <c r="C112" s="303"/>
      <c r="D112" s="184"/>
      <c r="E112" s="304"/>
      <c r="F112" s="305"/>
      <c r="G112" s="184"/>
      <c r="H112" s="184"/>
      <c r="I112" s="184"/>
      <c r="J112" s="186"/>
      <c r="N112" s="307"/>
      <c r="O112" s="307"/>
      <c r="P112" s="307"/>
    </row>
    <row r="113" spans="1:16" s="306" customFormat="1">
      <c r="A113" s="184"/>
      <c r="B113" s="184"/>
      <c r="C113" s="303"/>
      <c r="D113" s="184"/>
      <c r="E113" s="304"/>
      <c r="F113" s="305"/>
      <c r="G113" s="184"/>
      <c r="H113" s="184"/>
      <c r="I113" s="184"/>
      <c r="J113" s="186"/>
      <c r="N113" s="307"/>
      <c r="O113" s="307"/>
      <c r="P113" s="307"/>
    </row>
    <row r="114" spans="1:16" s="306" customFormat="1">
      <c r="A114" s="184"/>
      <c r="B114" s="184"/>
      <c r="C114" s="303"/>
      <c r="D114" s="184"/>
      <c r="E114" s="304"/>
      <c r="F114" s="305"/>
      <c r="G114" s="184"/>
      <c r="H114" s="184"/>
      <c r="I114" s="184"/>
      <c r="J114" s="186"/>
      <c r="N114" s="307"/>
      <c r="O114" s="307"/>
      <c r="P114" s="307"/>
    </row>
    <row r="115" spans="1:16" s="306" customFormat="1">
      <c r="A115" s="184"/>
      <c r="B115" s="184"/>
      <c r="C115" s="303"/>
      <c r="D115" s="184"/>
      <c r="E115" s="304"/>
      <c r="F115" s="305"/>
      <c r="G115" s="184"/>
      <c r="H115" s="184"/>
      <c r="I115" s="184"/>
      <c r="J115" s="186"/>
      <c r="N115" s="307"/>
      <c r="O115" s="307"/>
      <c r="P115" s="307"/>
    </row>
    <row r="116" spans="1:16" s="306" customFormat="1">
      <c r="A116" s="184"/>
      <c r="B116" s="184"/>
      <c r="C116" s="303"/>
      <c r="D116" s="184"/>
      <c r="E116" s="304"/>
      <c r="F116" s="305"/>
      <c r="G116" s="184"/>
      <c r="H116" s="184"/>
      <c r="I116" s="184"/>
      <c r="J116" s="186"/>
      <c r="N116" s="307"/>
      <c r="O116" s="307"/>
      <c r="P116" s="307"/>
    </row>
    <row r="117" spans="1:16" s="306" customFormat="1">
      <c r="A117" s="184"/>
      <c r="B117" s="184"/>
      <c r="C117" s="303"/>
      <c r="D117" s="184"/>
      <c r="E117" s="304"/>
      <c r="F117" s="305"/>
      <c r="G117" s="184"/>
      <c r="H117" s="184"/>
      <c r="I117" s="184"/>
      <c r="J117" s="186"/>
      <c r="N117" s="307"/>
      <c r="O117" s="307"/>
      <c r="P117" s="307"/>
    </row>
    <row r="118" spans="1:16" s="306" customFormat="1">
      <c r="A118" s="184"/>
      <c r="B118" s="184"/>
      <c r="C118" s="303"/>
      <c r="D118" s="184"/>
      <c r="E118" s="304"/>
      <c r="F118" s="305"/>
      <c r="G118" s="184"/>
      <c r="H118" s="184"/>
      <c r="I118" s="184"/>
      <c r="J118" s="186"/>
      <c r="N118" s="307"/>
      <c r="O118" s="307"/>
      <c r="P118" s="307"/>
    </row>
    <row r="119" spans="1:16" s="306" customFormat="1">
      <c r="A119" s="184"/>
      <c r="B119" s="184"/>
      <c r="C119" s="303"/>
      <c r="D119" s="184"/>
      <c r="E119" s="304"/>
      <c r="F119" s="305"/>
      <c r="G119" s="184"/>
      <c r="H119" s="184"/>
      <c r="I119" s="184"/>
      <c r="J119" s="186"/>
      <c r="N119" s="307"/>
      <c r="O119" s="307"/>
      <c r="P119" s="307"/>
    </row>
    <row r="120" spans="1:16" s="306" customFormat="1">
      <c r="A120" s="184"/>
      <c r="B120" s="184"/>
      <c r="C120" s="303"/>
      <c r="D120" s="184"/>
      <c r="E120" s="304"/>
      <c r="F120" s="305"/>
      <c r="G120" s="184"/>
      <c r="H120" s="184"/>
      <c r="I120" s="184"/>
      <c r="J120" s="186"/>
      <c r="N120" s="307"/>
      <c r="O120" s="307"/>
      <c r="P120" s="307"/>
    </row>
    <row r="121" spans="1:16" s="306" customFormat="1">
      <c r="A121" s="184"/>
      <c r="B121" s="184"/>
      <c r="C121" s="303"/>
      <c r="D121" s="184"/>
      <c r="E121" s="304"/>
      <c r="F121" s="305"/>
      <c r="G121" s="184"/>
      <c r="H121" s="184"/>
      <c r="I121" s="184"/>
      <c r="J121" s="186"/>
      <c r="N121" s="307"/>
      <c r="O121" s="307"/>
      <c r="P121" s="307"/>
    </row>
    <row r="122" spans="1:16" s="306" customFormat="1">
      <c r="A122" s="184"/>
      <c r="B122" s="184"/>
      <c r="C122" s="303"/>
      <c r="D122" s="184"/>
      <c r="E122" s="304"/>
      <c r="F122" s="305"/>
      <c r="G122" s="184"/>
      <c r="H122" s="184"/>
      <c r="I122" s="184"/>
      <c r="J122" s="186"/>
      <c r="N122" s="307"/>
      <c r="O122" s="307"/>
      <c r="P122" s="307"/>
    </row>
    <row r="123" spans="1:16" s="306" customFormat="1">
      <c r="A123" s="184"/>
      <c r="B123" s="184"/>
      <c r="C123" s="303"/>
      <c r="D123" s="184"/>
      <c r="E123" s="304"/>
      <c r="F123" s="305"/>
      <c r="G123" s="184"/>
      <c r="H123" s="184"/>
      <c r="I123" s="184"/>
      <c r="J123" s="186"/>
      <c r="N123" s="307"/>
      <c r="O123" s="307"/>
      <c r="P123" s="307"/>
    </row>
    <row r="124" spans="1:16" s="306" customFormat="1">
      <c r="A124" s="184"/>
      <c r="B124" s="184"/>
      <c r="C124" s="303"/>
      <c r="D124" s="184"/>
      <c r="E124" s="304"/>
      <c r="F124" s="305"/>
      <c r="G124" s="184"/>
      <c r="H124" s="184"/>
      <c r="I124" s="184"/>
      <c r="J124" s="186"/>
      <c r="N124" s="307"/>
      <c r="O124" s="307"/>
      <c r="P124" s="307"/>
    </row>
    <row r="125" spans="1:16" s="306" customFormat="1">
      <c r="A125" s="184"/>
      <c r="B125" s="184"/>
      <c r="C125" s="303"/>
      <c r="D125" s="184"/>
      <c r="E125" s="304"/>
      <c r="F125" s="305"/>
      <c r="G125" s="184"/>
      <c r="H125" s="184"/>
      <c r="I125" s="184"/>
      <c r="J125" s="186"/>
      <c r="N125" s="307"/>
      <c r="O125" s="307"/>
      <c r="P125" s="307"/>
    </row>
    <row r="126" spans="1:16" s="306" customFormat="1">
      <c r="A126" s="184"/>
      <c r="B126" s="184"/>
      <c r="C126" s="303"/>
      <c r="D126" s="184"/>
      <c r="E126" s="304"/>
      <c r="F126" s="305"/>
      <c r="G126" s="184"/>
      <c r="H126" s="184"/>
      <c r="I126" s="184"/>
      <c r="J126" s="186"/>
      <c r="N126" s="307"/>
      <c r="O126" s="307"/>
      <c r="P126" s="307"/>
    </row>
    <row r="127" spans="1:16" s="306" customFormat="1">
      <c r="A127" s="184"/>
      <c r="B127" s="184"/>
      <c r="C127" s="303"/>
      <c r="D127" s="184"/>
      <c r="E127" s="304"/>
      <c r="F127" s="305"/>
      <c r="G127" s="184"/>
      <c r="H127" s="184"/>
      <c r="I127" s="184"/>
      <c r="J127" s="186"/>
      <c r="N127" s="307"/>
      <c r="O127" s="307"/>
      <c r="P127" s="307"/>
    </row>
    <row r="128" spans="1:16" s="306" customFormat="1">
      <c r="A128" s="184"/>
      <c r="B128" s="184"/>
      <c r="C128" s="303"/>
      <c r="D128" s="184"/>
      <c r="E128" s="304"/>
      <c r="F128" s="305"/>
      <c r="G128" s="184"/>
      <c r="H128" s="184"/>
      <c r="I128" s="184"/>
      <c r="J128" s="186"/>
      <c r="N128" s="307"/>
      <c r="O128" s="307"/>
      <c r="P128" s="307"/>
    </row>
    <row r="129" spans="1:16" s="306" customFormat="1">
      <c r="A129" s="184"/>
      <c r="B129" s="184"/>
      <c r="C129" s="303"/>
      <c r="D129" s="184"/>
      <c r="E129" s="304"/>
      <c r="F129" s="305"/>
      <c r="G129" s="184"/>
      <c r="H129" s="184"/>
      <c r="I129" s="184"/>
      <c r="J129" s="186"/>
      <c r="N129" s="307"/>
      <c r="O129" s="307"/>
      <c r="P129" s="307"/>
    </row>
    <row r="130" spans="1:16" s="306" customFormat="1">
      <c r="A130" s="184"/>
      <c r="B130" s="184"/>
      <c r="C130" s="303"/>
      <c r="D130" s="184"/>
      <c r="E130" s="304"/>
      <c r="F130" s="305"/>
      <c r="G130" s="184"/>
      <c r="H130" s="184"/>
      <c r="I130" s="184"/>
      <c r="J130" s="186"/>
      <c r="N130" s="307"/>
      <c r="O130" s="307"/>
      <c r="P130" s="307"/>
    </row>
    <row r="131" spans="1:16" s="306" customFormat="1">
      <c r="A131" s="184"/>
      <c r="B131" s="184"/>
      <c r="C131" s="303"/>
      <c r="D131" s="184"/>
      <c r="E131" s="304"/>
      <c r="F131" s="305"/>
      <c r="G131" s="184"/>
      <c r="H131" s="184"/>
      <c r="I131" s="184"/>
      <c r="J131" s="186"/>
      <c r="N131" s="307"/>
      <c r="O131" s="307"/>
      <c r="P131" s="307"/>
    </row>
    <row r="132" spans="1:16" s="306" customFormat="1">
      <c r="A132" s="184"/>
      <c r="B132" s="184"/>
      <c r="C132" s="303"/>
      <c r="D132" s="184"/>
      <c r="E132" s="304"/>
      <c r="F132" s="305"/>
      <c r="G132" s="184"/>
      <c r="H132" s="184"/>
      <c r="I132" s="184"/>
      <c r="J132" s="186"/>
      <c r="N132" s="307"/>
      <c r="O132" s="307"/>
      <c r="P132" s="307"/>
    </row>
    <row r="133" spans="1:16" s="306" customFormat="1">
      <c r="A133" s="184"/>
      <c r="B133" s="184"/>
      <c r="C133" s="303"/>
      <c r="D133" s="184"/>
      <c r="E133" s="304"/>
      <c r="F133" s="305"/>
      <c r="G133" s="184"/>
      <c r="H133" s="184"/>
      <c r="I133" s="184"/>
      <c r="J133" s="186"/>
      <c r="N133" s="307"/>
      <c r="O133" s="307"/>
      <c r="P133" s="307"/>
    </row>
    <row r="134" spans="1:16" s="306" customFormat="1">
      <c r="A134" s="184"/>
      <c r="B134" s="184"/>
      <c r="C134" s="303"/>
      <c r="D134" s="184"/>
      <c r="E134" s="304"/>
      <c r="F134" s="305"/>
      <c r="G134" s="184"/>
      <c r="H134" s="184"/>
      <c r="I134" s="184"/>
      <c r="J134" s="186"/>
      <c r="N134" s="307"/>
      <c r="O134" s="307"/>
      <c r="P134" s="307"/>
    </row>
    <row r="135" spans="1:16" s="306" customFormat="1">
      <c r="A135" s="184"/>
      <c r="B135" s="184"/>
      <c r="C135" s="303"/>
      <c r="D135" s="184"/>
      <c r="E135" s="304"/>
      <c r="F135" s="305"/>
      <c r="G135" s="184"/>
      <c r="H135" s="184"/>
      <c r="I135" s="184"/>
      <c r="J135" s="186"/>
      <c r="N135" s="307"/>
      <c r="O135" s="307"/>
      <c r="P135" s="307"/>
    </row>
    <row r="136" spans="1:16" s="306" customFormat="1">
      <c r="A136" s="184"/>
      <c r="B136" s="184"/>
      <c r="C136" s="303"/>
      <c r="D136" s="184"/>
      <c r="E136" s="304"/>
      <c r="F136" s="305"/>
      <c r="G136" s="184"/>
      <c r="H136" s="184"/>
      <c r="I136" s="184"/>
      <c r="J136" s="186"/>
      <c r="N136" s="307"/>
      <c r="O136" s="307"/>
      <c r="P136" s="307"/>
    </row>
    <row r="137" spans="1:16" s="306" customFormat="1">
      <c r="A137" s="184"/>
      <c r="B137" s="184"/>
      <c r="C137" s="303"/>
      <c r="D137" s="184"/>
      <c r="E137" s="304"/>
      <c r="F137" s="305"/>
      <c r="G137" s="184"/>
      <c r="H137" s="184"/>
      <c r="I137" s="184"/>
      <c r="J137" s="186"/>
      <c r="N137" s="307"/>
      <c r="O137" s="307"/>
      <c r="P137" s="307"/>
    </row>
    <row r="138" spans="1:16" s="306" customFormat="1">
      <c r="A138" s="184"/>
      <c r="B138" s="184"/>
      <c r="C138" s="303"/>
      <c r="D138" s="184"/>
      <c r="E138" s="304"/>
      <c r="F138" s="305"/>
      <c r="G138" s="184"/>
      <c r="H138" s="184"/>
      <c r="I138" s="184"/>
      <c r="J138" s="186"/>
      <c r="N138" s="307"/>
      <c r="O138" s="307"/>
      <c r="P138" s="307"/>
    </row>
    <row r="139" spans="1:16" s="306" customFormat="1">
      <c r="A139" s="184"/>
      <c r="B139" s="184"/>
      <c r="C139" s="303"/>
      <c r="D139" s="184"/>
      <c r="E139" s="304"/>
      <c r="F139" s="305"/>
      <c r="G139" s="184"/>
      <c r="H139" s="184"/>
      <c r="I139" s="184"/>
      <c r="J139" s="186"/>
      <c r="N139" s="307"/>
      <c r="O139" s="307"/>
      <c r="P139" s="307"/>
    </row>
    <row r="140" spans="1:16" s="306" customFormat="1">
      <c r="A140" s="184"/>
      <c r="B140" s="184"/>
      <c r="C140" s="303"/>
      <c r="D140" s="184"/>
      <c r="E140" s="304"/>
      <c r="F140" s="305"/>
      <c r="G140" s="184"/>
      <c r="H140" s="184"/>
      <c r="I140" s="184"/>
      <c r="J140" s="186"/>
      <c r="N140" s="307"/>
      <c r="O140" s="307"/>
      <c r="P140" s="307"/>
    </row>
    <row r="141" spans="1:16" s="306" customFormat="1">
      <c r="A141" s="184"/>
      <c r="B141" s="184"/>
      <c r="C141" s="303"/>
      <c r="D141" s="184"/>
      <c r="E141" s="304"/>
      <c r="F141" s="305"/>
      <c r="G141" s="184"/>
      <c r="H141" s="184"/>
      <c r="I141" s="184"/>
      <c r="J141" s="186"/>
      <c r="N141" s="307"/>
      <c r="O141" s="307"/>
      <c r="P141" s="307"/>
    </row>
    <row r="142" spans="1:16" s="306" customFormat="1">
      <c r="A142" s="184"/>
      <c r="B142" s="184"/>
      <c r="C142" s="303"/>
      <c r="D142" s="184"/>
      <c r="E142" s="304"/>
      <c r="F142" s="305"/>
      <c r="G142" s="184"/>
      <c r="H142" s="184"/>
      <c r="I142" s="184"/>
      <c r="J142" s="186"/>
      <c r="N142" s="307"/>
      <c r="O142" s="307"/>
      <c r="P142" s="307"/>
    </row>
    <row r="143" spans="1:16" s="306" customFormat="1">
      <c r="A143" s="184"/>
      <c r="B143" s="184"/>
      <c r="C143" s="303"/>
      <c r="D143" s="184"/>
      <c r="E143" s="304"/>
      <c r="F143" s="305"/>
      <c r="G143" s="184"/>
      <c r="H143" s="184"/>
      <c r="I143" s="184"/>
      <c r="J143" s="186"/>
      <c r="N143" s="307"/>
      <c r="O143" s="307"/>
      <c r="P143" s="307"/>
    </row>
    <row r="144" spans="1:16" s="306" customFormat="1">
      <c r="A144" s="184"/>
      <c r="B144" s="184"/>
      <c r="C144" s="303"/>
      <c r="D144" s="184"/>
      <c r="E144" s="304"/>
      <c r="F144" s="305"/>
      <c r="G144" s="184"/>
      <c r="H144" s="184"/>
      <c r="I144" s="184"/>
      <c r="J144" s="186"/>
      <c r="N144" s="307"/>
      <c r="O144" s="307"/>
      <c r="P144" s="307"/>
    </row>
    <row r="145" spans="1:16" s="306" customFormat="1">
      <c r="A145" s="184"/>
      <c r="B145" s="184"/>
      <c r="C145" s="303"/>
      <c r="D145" s="184"/>
      <c r="E145" s="304"/>
      <c r="F145" s="305"/>
      <c r="G145" s="184"/>
      <c r="H145" s="184"/>
      <c r="I145" s="184"/>
      <c r="J145" s="186"/>
      <c r="N145" s="307"/>
      <c r="O145" s="307"/>
      <c r="P145" s="307"/>
    </row>
    <row r="146" spans="1:16" s="306" customFormat="1">
      <c r="A146" s="184"/>
      <c r="B146" s="184"/>
      <c r="C146" s="303"/>
      <c r="D146" s="184"/>
      <c r="E146" s="304"/>
      <c r="F146" s="305"/>
      <c r="G146" s="184"/>
      <c r="H146" s="184"/>
      <c r="I146" s="184"/>
      <c r="J146" s="186"/>
      <c r="N146" s="307"/>
      <c r="O146" s="307"/>
      <c r="P146" s="307"/>
    </row>
    <row r="147" spans="1:16" s="306" customFormat="1">
      <c r="A147" s="184"/>
      <c r="B147" s="184"/>
      <c r="C147" s="303"/>
      <c r="D147" s="184"/>
      <c r="E147" s="304"/>
      <c r="F147" s="305"/>
      <c r="G147" s="184"/>
      <c r="H147" s="184"/>
      <c r="I147" s="184"/>
      <c r="J147" s="186"/>
      <c r="N147" s="307"/>
      <c r="O147" s="307"/>
      <c r="P147" s="307"/>
    </row>
    <row r="148" spans="1:16" s="306" customFormat="1">
      <c r="A148" s="184"/>
      <c r="B148" s="184"/>
      <c r="C148" s="303"/>
      <c r="D148" s="184"/>
      <c r="E148" s="304"/>
      <c r="F148" s="305"/>
      <c r="G148" s="184"/>
      <c r="H148" s="184"/>
      <c r="I148" s="184"/>
      <c r="J148" s="186"/>
      <c r="N148" s="307"/>
      <c r="O148" s="307"/>
      <c r="P148" s="307"/>
    </row>
    <row r="149" spans="1:16" s="306" customFormat="1">
      <c r="A149" s="184"/>
      <c r="B149" s="184"/>
      <c r="C149" s="303"/>
      <c r="D149" s="184"/>
      <c r="E149" s="304"/>
      <c r="F149" s="305"/>
      <c r="G149" s="184"/>
      <c r="H149" s="184"/>
      <c r="I149" s="184"/>
      <c r="J149" s="186"/>
      <c r="N149" s="307"/>
      <c r="O149" s="307"/>
      <c r="P149" s="307"/>
    </row>
    <row r="150" spans="1:16" s="306" customFormat="1">
      <c r="A150" s="184"/>
      <c r="B150" s="184"/>
      <c r="C150" s="303"/>
      <c r="D150" s="184"/>
      <c r="E150" s="304"/>
      <c r="F150" s="305"/>
      <c r="G150" s="184"/>
      <c r="H150" s="184"/>
      <c r="I150" s="184"/>
      <c r="J150" s="186"/>
      <c r="N150" s="307"/>
      <c r="O150" s="307"/>
      <c r="P150" s="307"/>
    </row>
    <row r="151" spans="1:16" s="306" customFormat="1">
      <c r="A151" s="184"/>
      <c r="B151" s="184"/>
      <c r="C151" s="303"/>
      <c r="D151" s="184"/>
      <c r="E151" s="304"/>
      <c r="F151" s="305"/>
      <c r="G151" s="184"/>
      <c r="H151" s="184"/>
      <c r="I151" s="184"/>
      <c r="J151" s="186"/>
      <c r="N151" s="307"/>
      <c r="O151" s="307"/>
      <c r="P151" s="307"/>
    </row>
    <row r="152" spans="1:16" s="306" customFormat="1">
      <c r="A152" s="184"/>
      <c r="B152" s="184"/>
      <c r="C152" s="303"/>
      <c r="D152" s="184"/>
      <c r="E152" s="304"/>
      <c r="F152" s="305"/>
      <c r="G152" s="184"/>
      <c r="H152" s="184"/>
      <c r="I152" s="184"/>
      <c r="J152" s="186"/>
      <c r="N152" s="307"/>
      <c r="O152" s="307"/>
      <c r="P152" s="307"/>
    </row>
    <row r="153" spans="1:16" s="306" customFormat="1">
      <c r="A153" s="184"/>
      <c r="B153" s="184"/>
      <c r="C153" s="303"/>
      <c r="D153" s="184"/>
      <c r="E153" s="304"/>
      <c r="F153" s="305"/>
      <c r="G153" s="184"/>
      <c r="H153" s="184"/>
      <c r="I153" s="184"/>
      <c r="J153" s="186"/>
      <c r="N153" s="307"/>
      <c r="O153" s="307"/>
      <c r="P153" s="307"/>
    </row>
    <row r="154" spans="1:16" s="306" customFormat="1">
      <c r="A154" s="184"/>
      <c r="B154" s="184"/>
      <c r="C154" s="303"/>
      <c r="D154" s="184"/>
      <c r="E154" s="304"/>
      <c r="F154" s="305"/>
      <c r="G154" s="184"/>
      <c r="H154" s="184"/>
      <c r="I154" s="184"/>
      <c r="J154" s="186"/>
      <c r="N154" s="307"/>
      <c r="O154" s="307"/>
      <c r="P154" s="307"/>
    </row>
    <row r="155" spans="1:16" s="306" customFormat="1">
      <c r="A155" s="184"/>
      <c r="B155" s="184"/>
      <c r="C155" s="303"/>
      <c r="D155" s="184"/>
      <c r="E155" s="304"/>
      <c r="F155" s="305"/>
      <c r="G155" s="184"/>
      <c r="H155" s="184"/>
      <c r="I155" s="184"/>
      <c r="J155" s="186"/>
      <c r="N155" s="307"/>
      <c r="O155" s="307"/>
      <c r="P155" s="307"/>
    </row>
    <row r="156" spans="1:16" s="306" customFormat="1">
      <c r="A156" s="184"/>
      <c r="B156" s="184"/>
      <c r="C156" s="303"/>
      <c r="D156" s="184"/>
      <c r="E156" s="304"/>
      <c r="F156" s="305"/>
      <c r="G156" s="184"/>
      <c r="H156" s="184"/>
      <c r="I156" s="184"/>
      <c r="J156" s="186"/>
      <c r="N156" s="307"/>
      <c r="O156" s="307"/>
      <c r="P156" s="307"/>
    </row>
    <row r="157" spans="1:16" s="306" customFormat="1">
      <c r="A157" s="184"/>
      <c r="B157" s="184"/>
      <c r="C157" s="303"/>
      <c r="D157" s="184"/>
      <c r="E157" s="304"/>
      <c r="F157" s="305"/>
      <c r="G157" s="184"/>
      <c r="H157" s="184"/>
      <c r="I157" s="184"/>
      <c r="J157" s="186"/>
      <c r="N157" s="307"/>
      <c r="O157" s="307"/>
      <c r="P157" s="307"/>
    </row>
    <row r="158" spans="1:16" s="306" customFormat="1">
      <c r="A158" s="184"/>
      <c r="B158" s="184"/>
      <c r="C158" s="303"/>
      <c r="D158" s="184"/>
      <c r="E158" s="304"/>
      <c r="F158" s="305"/>
      <c r="G158" s="184"/>
      <c r="H158" s="184"/>
      <c r="I158" s="184"/>
      <c r="J158" s="186"/>
      <c r="N158" s="307"/>
      <c r="O158" s="307"/>
      <c r="P158" s="307"/>
    </row>
    <row r="159" spans="1:16" s="306" customFormat="1">
      <c r="A159" s="184"/>
      <c r="B159" s="184"/>
      <c r="C159" s="303"/>
      <c r="D159" s="184"/>
      <c r="E159" s="304"/>
      <c r="F159" s="305"/>
      <c r="G159" s="184"/>
      <c r="H159" s="184"/>
      <c r="I159" s="184"/>
      <c r="J159" s="186"/>
      <c r="N159" s="307"/>
      <c r="O159" s="307"/>
      <c r="P159" s="307"/>
    </row>
    <row r="160" spans="1:16" s="306" customFormat="1">
      <c r="A160" s="184"/>
      <c r="B160" s="184"/>
      <c r="C160" s="303"/>
      <c r="D160" s="184"/>
      <c r="E160" s="304"/>
      <c r="F160" s="305"/>
      <c r="G160" s="184"/>
      <c r="H160" s="184"/>
      <c r="I160" s="184"/>
      <c r="J160" s="186"/>
      <c r="N160" s="307"/>
      <c r="O160" s="307"/>
      <c r="P160" s="307"/>
    </row>
    <row r="161" spans="1:16" s="306" customFormat="1">
      <c r="A161" s="184"/>
      <c r="B161" s="184"/>
      <c r="C161" s="303"/>
      <c r="D161" s="184"/>
      <c r="E161" s="304"/>
      <c r="F161" s="305"/>
      <c r="G161" s="184"/>
      <c r="H161" s="184"/>
      <c r="I161" s="184"/>
      <c r="J161" s="186"/>
      <c r="N161" s="307"/>
      <c r="O161" s="307"/>
      <c r="P161" s="307"/>
    </row>
    <row r="162" spans="1:16" s="306" customFormat="1">
      <c r="A162" s="184"/>
      <c r="B162" s="184"/>
      <c r="C162" s="303"/>
      <c r="D162" s="184"/>
      <c r="E162" s="304"/>
      <c r="F162" s="305"/>
      <c r="G162" s="184"/>
      <c r="H162" s="184"/>
      <c r="I162" s="184"/>
      <c r="J162" s="186"/>
      <c r="N162" s="307"/>
      <c r="O162" s="307"/>
      <c r="P162" s="307"/>
    </row>
    <row r="163" spans="1:16" s="306" customFormat="1">
      <c r="A163" s="184"/>
      <c r="B163" s="184"/>
      <c r="C163" s="303"/>
      <c r="D163" s="184"/>
      <c r="E163" s="304"/>
      <c r="F163" s="305"/>
      <c r="G163" s="184"/>
      <c r="H163" s="184"/>
      <c r="I163" s="184"/>
      <c r="J163" s="186"/>
      <c r="N163" s="307"/>
      <c r="O163" s="307"/>
      <c r="P163" s="307"/>
    </row>
    <row r="164" spans="1:16" s="306" customFormat="1">
      <c r="A164" s="184"/>
      <c r="B164" s="184"/>
      <c r="C164" s="303"/>
      <c r="D164" s="184"/>
      <c r="E164" s="304"/>
      <c r="F164" s="305"/>
      <c r="G164" s="184"/>
      <c r="H164" s="184"/>
      <c r="I164" s="184"/>
      <c r="J164" s="186"/>
      <c r="N164" s="307"/>
      <c r="O164" s="307"/>
      <c r="P164" s="307"/>
    </row>
    <row r="165" spans="1:16" s="306" customFormat="1">
      <c r="A165" s="184"/>
      <c r="B165" s="184"/>
      <c r="C165" s="303"/>
      <c r="D165" s="184"/>
      <c r="E165" s="304"/>
      <c r="F165" s="305"/>
      <c r="G165" s="184"/>
      <c r="H165" s="184"/>
      <c r="I165" s="184"/>
      <c r="J165" s="186"/>
      <c r="N165" s="307"/>
      <c r="O165" s="307"/>
      <c r="P165" s="307"/>
    </row>
    <row r="166" spans="1:16" s="306" customFormat="1">
      <c r="A166" s="184"/>
      <c r="B166" s="184"/>
      <c r="C166" s="303"/>
      <c r="D166" s="184"/>
      <c r="E166" s="304"/>
      <c r="F166" s="305"/>
      <c r="G166" s="184"/>
      <c r="H166" s="184"/>
      <c r="I166" s="184"/>
      <c r="J166" s="186"/>
      <c r="N166" s="307"/>
      <c r="O166" s="307"/>
      <c r="P166" s="307"/>
    </row>
    <row r="167" spans="1:16" s="306" customFormat="1">
      <c r="A167" s="184"/>
      <c r="B167" s="184"/>
      <c r="C167" s="303"/>
      <c r="D167" s="184"/>
      <c r="E167" s="304"/>
      <c r="F167" s="305"/>
      <c r="G167" s="184"/>
      <c r="H167" s="184"/>
      <c r="I167" s="184"/>
      <c r="J167" s="186"/>
      <c r="N167" s="307"/>
      <c r="O167" s="307"/>
      <c r="P167" s="307"/>
    </row>
    <row r="168" spans="1:16" s="306" customFormat="1">
      <c r="A168" s="184"/>
      <c r="B168" s="184"/>
      <c r="C168" s="303"/>
      <c r="D168" s="184"/>
      <c r="E168" s="304"/>
      <c r="F168" s="305"/>
      <c r="G168" s="184"/>
      <c r="H168" s="184"/>
      <c r="I168" s="184"/>
      <c r="J168" s="186"/>
      <c r="N168" s="307"/>
      <c r="O168" s="307"/>
      <c r="P168" s="307"/>
    </row>
    <row r="169" spans="1:16" s="306" customFormat="1">
      <c r="A169" s="184"/>
      <c r="B169" s="184"/>
      <c r="C169" s="303"/>
      <c r="D169" s="184"/>
      <c r="E169" s="304"/>
      <c r="F169" s="305"/>
      <c r="G169" s="184"/>
      <c r="H169" s="184"/>
      <c r="I169" s="184"/>
      <c r="J169" s="186"/>
      <c r="N169" s="307"/>
      <c r="O169" s="307"/>
      <c r="P169" s="307"/>
    </row>
    <row r="170" spans="1:16" s="306" customFormat="1">
      <c r="A170" s="184"/>
      <c r="B170" s="184"/>
      <c r="C170" s="303"/>
      <c r="D170" s="184"/>
      <c r="E170" s="304"/>
      <c r="F170" s="305"/>
      <c r="G170" s="184"/>
      <c r="H170" s="184"/>
      <c r="I170" s="184"/>
      <c r="J170" s="186"/>
      <c r="N170" s="307"/>
      <c r="O170" s="307"/>
      <c r="P170" s="307"/>
    </row>
    <row r="171" spans="1:16" s="306" customFormat="1">
      <c r="A171" s="184"/>
      <c r="B171" s="184"/>
      <c r="C171" s="303"/>
      <c r="D171" s="184"/>
      <c r="E171" s="304"/>
      <c r="F171" s="305"/>
      <c r="G171" s="184"/>
      <c r="H171" s="184"/>
      <c r="I171" s="184"/>
      <c r="J171" s="186"/>
      <c r="N171" s="307"/>
      <c r="O171" s="307"/>
      <c r="P171" s="307"/>
    </row>
    <row r="172" spans="1:16" s="306" customFormat="1">
      <c r="A172" s="184"/>
      <c r="B172" s="184"/>
      <c r="C172" s="303"/>
      <c r="D172" s="184"/>
      <c r="E172" s="304"/>
      <c r="F172" s="305"/>
      <c r="G172" s="184"/>
      <c r="H172" s="184"/>
      <c r="I172" s="184"/>
      <c r="J172" s="186"/>
      <c r="N172" s="307"/>
      <c r="O172" s="307"/>
      <c r="P172" s="307"/>
    </row>
    <row r="173" spans="1:16" s="306" customFormat="1">
      <c r="A173" s="184"/>
      <c r="B173" s="184"/>
      <c r="C173" s="303"/>
      <c r="D173" s="184"/>
      <c r="E173" s="304"/>
      <c r="F173" s="305"/>
      <c r="G173" s="184"/>
      <c r="H173" s="184"/>
      <c r="I173" s="184"/>
      <c r="J173" s="186"/>
      <c r="N173" s="307"/>
      <c r="O173" s="307"/>
      <c r="P173" s="307"/>
    </row>
    <row r="174" spans="1:16" s="306" customFormat="1">
      <c r="A174" s="184"/>
      <c r="B174" s="184"/>
      <c r="C174" s="303"/>
      <c r="D174" s="184"/>
      <c r="E174" s="304"/>
      <c r="F174" s="305"/>
      <c r="G174" s="184"/>
      <c r="H174" s="184"/>
      <c r="I174" s="184"/>
      <c r="J174" s="186"/>
      <c r="N174" s="307"/>
      <c r="O174" s="307"/>
      <c r="P174" s="307"/>
    </row>
    <row r="175" spans="1:16" s="306" customFormat="1">
      <c r="A175" s="184"/>
      <c r="B175" s="184"/>
      <c r="C175" s="303"/>
      <c r="D175" s="184"/>
      <c r="E175" s="304"/>
      <c r="F175" s="305"/>
      <c r="G175" s="184"/>
      <c r="H175" s="184"/>
      <c r="I175" s="184"/>
      <c r="J175" s="186"/>
      <c r="N175" s="307"/>
      <c r="O175" s="307"/>
      <c r="P175" s="307"/>
    </row>
    <row r="176" spans="1:16" s="306" customFormat="1">
      <c r="A176" s="184"/>
      <c r="B176" s="184"/>
      <c r="C176" s="303"/>
      <c r="D176" s="184"/>
      <c r="E176" s="304"/>
      <c r="F176" s="305"/>
      <c r="G176" s="184"/>
      <c r="H176" s="184"/>
      <c r="I176" s="184"/>
      <c r="J176" s="186"/>
      <c r="N176" s="307"/>
      <c r="O176" s="307"/>
      <c r="P176" s="307"/>
    </row>
    <row r="177" spans="1:16" s="306" customFormat="1">
      <c r="A177" s="184"/>
      <c r="B177" s="184"/>
      <c r="C177" s="303"/>
      <c r="D177" s="184"/>
      <c r="E177" s="304"/>
      <c r="F177" s="305"/>
      <c r="G177" s="184"/>
      <c r="H177" s="184"/>
      <c r="I177" s="184"/>
      <c r="J177" s="186"/>
      <c r="N177" s="307"/>
      <c r="O177" s="307"/>
      <c r="P177" s="307"/>
    </row>
    <row r="178" spans="1:16" s="306" customFormat="1">
      <c r="A178" s="184"/>
      <c r="B178" s="184"/>
      <c r="C178" s="303"/>
      <c r="D178" s="184"/>
      <c r="E178" s="304"/>
      <c r="F178" s="305"/>
      <c r="G178" s="184"/>
      <c r="H178" s="184"/>
      <c r="I178" s="184"/>
      <c r="J178" s="186"/>
      <c r="N178" s="307"/>
      <c r="O178" s="307"/>
      <c r="P178" s="307"/>
    </row>
    <row r="179" spans="1:16" s="306" customFormat="1">
      <c r="A179" s="184"/>
      <c r="B179" s="184"/>
      <c r="C179" s="303"/>
      <c r="D179" s="184"/>
      <c r="E179" s="304"/>
      <c r="F179" s="305"/>
      <c r="G179" s="184"/>
      <c r="H179" s="184"/>
      <c r="I179" s="184"/>
      <c r="J179" s="186"/>
      <c r="N179" s="307"/>
      <c r="O179" s="307"/>
      <c r="P179" s="307"/>
    </row>
    <row r="180" spans="1:16" s="306" customFormat="1">
      <c r="A180" s="184"/>
      <c r="B180" s="184"/>
      <c r="C180" s="303"/>
      <c r="D180" s="184"/>
      <c r="E180" s="304"/>
      <c r="F180" s="305"/>
      <c r="G180" s="184"/>
      <c r="H180" s="184"/>
      <c r="I180" s="184"/>
      <c r="J180" s="186"/>
      <c r="N180" s="307"/>
      <c r="O180" s="307"/>
      <c r="P180" s="307"/>
    </row>
    <row r="181" spans="1:16" s="306" customFormat="1">
      <c r="A181" s="184"/>
      <c r="B181" s="184"/>
      <c r="C181" s="303"/>
      <c r="D181" s="184"/>
      <c r="E181" s="304"/>
      <c r="F181" s="305"/>
      <c r="G181" s="184"/>
      <c r="H181" s="184"/>
      <c r="I181" s="184"/>
      <c r="J181" s="186"/>
      <c r="N181" s="307"/>
      <c r="O181" s="307"/>
      <c r="P181" s="307"/>
    </row>
    <row r="182" spans="1:16" s="306" customFormat="1">
      <c r="A182" s="184"/>
      <c r="B182" s="184"/>
      <c r="C182" s="303"/>
      <c r="D182" s="184"/>
      <c r="E182" s="304"/>
      <c r="F182" s="305"/>
      <c r="G182" s="184"/>
      <c r="H182" s="184"/>
      <c r="I182" s="184"/>
      <c r="J182" s="186"/>
      <c r="N182" s="307"/>
      <c r="O182" s="307"/>
      <c r="P182" s="307"/>
    </row>
    <row r="183" spans="1:16" s="306" customFormat="1">
      <c r="A183" s="184"/>
      <c r="B183" s="184"/>
      <c r="C183" s="303"/>
      <c r="D183" s="184"/>
      <c r="E183" s="304"/>
      <c r="F183" s="305"/>
      <c r="G183" s="184"/>
      <c r="H183" s="184"/>
      <c r="I183" s="184"/>
      <c r="J183" s="186"/>
      <c r="N183" s="307"/>
      <c r="O183" s="307"/>
      <c r="P183" s="307"/>
    </row>
    <row r="184" spans="1:16" s="306" customFormat="1">
      <c r="A184" s="184"/>
      <c r="B184" s="184"/>
      <c r="C184" s="303"/>
      <c r="D184" s="184"/>
      <c r="E184" s="304"/>
      <c r="F184" s="305"/>
      <c r="G184" s="184"/>
      <c r="H184" s="184"/>
      <c r="I184" s="184"/>
      <c r="J184" s="186"/>
      <c r="N184" s="307"/>
      <c r="O184" s="307"/>
      <c r="P184" s="307"/>
    </row>
    <row r="185" spans="1:16" s="306" customFormat="1">
      <c r="A185" s="184"/>
      <c r="B185" s="184"/>
      <c r="C185" s="303"/>
      <c r="D185" s="184"/>
      <c r="E185" s="304"/>
      <c r="F185" s="305"/>
      <c r="G185" s="184"/>
      <c r="H185" s="184"/>
      <c r="I185" s="184"/>
      <c r="J185" s="186"/>
      <c r="N185" s="307"/>
      <c r="O185" s="307"/>
      <c r="P185" s="307"/>
    </row>
    <row r="186" spans="1:16" s="306" customFormat="1">
      <c r="A186" s="184"/>
      <c r="B186" s="184"/>
      <c r="C186" s="303"/>
      <c r="D186" s="184"/>
      <c r="E186" s="304"/>
      <c r="F186" s="305"/>
      <c r="G186" s="184"/>
      <c r="H186" s="184"/>
      <c r="I186" s="184"/>
      <c r="J186" s="186"/>
      <c r="N186" s="307"/>
      <c r="O186" s="307"/>
      <c r="P186" s="307"/>
    </row>
    <row r="187" spans="1:16" s="306" customFormat="1">
      <c r="A187" s="184"/>
      <c r="B187" s="184"/>
      <c r="C187" s="303"/>
      <c r="D187" s="184"/>
      <c r="E187" s="304"/>
      <c r="F187" s="305"/>
      <c r="G187" s="184"/>
      <c r="H187" s="184"/>
      <c r="I187" s="184"/>
      <c r="J187" s="186"/>
      <c r="N187" s="307"/>
      <c r="O187" s="307"/>
      <c r="P187" s="307"/>
    </row>
    <row r="188" spans="1:16" s="306" customFormat="1">
      <c r="A188" s="184"/>
      <c r="B188" s="184"/>
      <c r="C188" s="303"/>
      <c r="D188" s="184"/>
      <c r="E188" s="304"/>
      <c r="F188" s="305"/>
      <c r="G188" s="184"/>
      <c r="H188" s="184"/>
      <c r="I188" s="184"/>
      <c r="J188" s="186"/>
      <c r="N188" s="307"/>
      <c r="O188" s="307"/>
      <c r="P188" s="307"/>
    </row>
    <row r="189" spans="1:16" s="306" customFormat="1">
      <c r="A189" s="184"/>
      <c r="B189" s="184"/>
      <c r="C189" s="303"/>
      <c r="D189" s="184"/>
      <c r="E189" s="304"/>
      <c r="F189" s="305"/>
      <c r="G189" s="184"/>
      <c r="H189" s="184"/>
      <c r="I189" s="184"/>
      <c r="J189" s="186"/>
      <c r="N189" s="307"/>
      <c r="O189" s="307"/>
      <c r="P189" s="307"/>
    </row>
    <row r="190" spans="1:16" s="306" customFormat="1">
      <c r="A190" s="184"/>
      <c r="B190" s="184"/>
      <c r="C190" s="303"/>
      <c r="D190" s="184"/>
      <c r="E190" s="304"/>
      <c r="F190" s="305"/>
      <c r="G190" s="184"/>
      <c r="H190" s="184"/>
      <c r="I190" s="184"/>
      <c r="J190" s="186"/>
      <c r="N190" s="307"/>
      <c r="O190" s="307"/>
      <c r="P190" s="307"/>
    </row>
    <row r="191" spans="1:16" s="306" customFormat="1">
      <c r="A191" s="184"/>
      <c r="B191" s="184"/>
      <c r="C191" s="303"/>
      <c r="D191" s="184"/>
      <c r="E191" s="304"/>
      <c r="F191" s="305"/>
      <c r="G191" s="184"/>
      <c r="H191" s="184"/>
      <c r="I191" s="184"/>
      <c r="J191" s="186"/>
      <c r="N191" s="307"/>
      <c r="O191" s="307"/>
      <c r="P191" s="307"/>
    </row>
    <row r="192" spans="1:16" s="306" customFormat="1">
      <c r="A192" s="184"/>
      <c r="B192" s="184"/>
      <c r="C192" s="303"/>
      <c r="D192" s="184"/>
      <c r="E192" s="304"/>
      <c r="F192" s="305"/>
      <c r="G192" s="184"/>
      <c r="H192" s="184"/>
      <c r="I192" s="184"/>
      <c r="J192" s="186"/>
      <c r="N192" s="307"/>
      <c r="O192" s="307"/>
      <c r="P192" s="307"/>
    </row>
    <row r="193" spans="1:16" s="306" customFormat="1">
      <c r="A193" s="184"/>
      <c r="B193" s="184"/>
      <c r="C193" s="303"/>
      <c r="D193" s="184"/>
      <c r="E193" s="304"/>
      <c r="F193" s="305"/>
      <c r="G193" s="184"/>
      <c r="H193" s="184"/>
      <c r="I193" s="184"/>
      <c r="J193" s="186"/>
      <c r="N193" s="307"/>
      <c r="O193" s="307"/>
      <c r="P193" s="307"/>
    </row>
    <row r="194" spans="1:16" s="306" customFormat="1">
      <c r="A194" s="184"/>
      <c r="B194" s="184"/>
      <c r="C194" s="303"/>
      <c r="D194" s="184"/>
      <c r="E194" s="304"/>
      <c r="F194" s="305"/>
      <c r="G194" s="184"/>
      <c r="H194" s="184"/>
      <c r="I194" s="184"/>
      <c r="J194" s="186"/>
      <c r="N194" s="307"/>
      <c r="O194" s="307"/>
      <c r="P194" s="307"/>
    </row>
    <row r="195" spans="1:16" s="306" customFormat="1">
      <c r="A195" s="184"/>
      <c r="B195" s="184"/>
      <c r="C195" s="303"/>
      <c r="D195" s="184"/>
      <c r="E195" s="304"/>
      <c r="F195" s="305"/>
      <c r="G195" s="184"/>
      <c r="H195" s="184"/>
      <c r="I195" s="184"/>
      <c r="J195" s="186"/>
      <c r="N195" s="307"/>
      <c r="O195" s="307"/>
      <c r="P195" s="307"/>
    </row>
  </sheetData>
  <mergeCells count="12">
    <mergeCell ref="B19:C21"/>
    <mergeCell ref="D19:I19"/>
    <mergeCell ref="B33:C35"/>
    <mergeCell ref="D33:I33"/>
    <mergeCell ref="H58:I58"/>
    <mergeCell ref="B10:C12"/>
    <mergeCell ref="D10:I10"/>
    <mergeCell ref="B3:I3"/>
    <mergeCell ref="B5:I5"/>
    <mergeCell ref="B6:I6"/>
    <mergeCell ref="B7:I7"/>
    <mergeCell ref="B8:I8"/>
  </mergeCells>
  <pageMargins left="0.7" right="0.7" top="0.75" bottom="0.75" header="0.3" footer="0.3"/>
  <pageSetup scale="47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3:AA213"/>
  <sheetViews>
    <sheetView zoomScale="60" zoomScaleNormal="60" workbookViewId="0">
      <selection activeCell="B9" sqref="B9:I9"/>
    </sheetView>
  </sheetViews>
  <sheetFormatPr baseColWidth="10" defaultRowHeight="15"/>
  <cols>
    <col min="1" max="1" width="1.28515625" style="184" customWidth="1"/>
    <col min="2" max="2" width="5.7109375" style="184" customWidth="1"/>
    <col min="3" max="3" width="46.28515625" style="303" customWidth="1"/>
    <col min="4" max="4" width="22.5703125" style="184" customWidth="1"/>
    <col min="5" max="5" width="21.28515625" style="304" customWidth="1"/>
    <col min="6" max="6" width="21.85546875" style="184" customWidth="1"/>
    <col min="7" max="7" width="21.140625" style="184" bestFit="1" customWidth="1"/>
    <col min="8" max="8" width="21.140625" style="184" customWidth="1"/>
    <col min="9" max="9" width="17.28515625" style="184" customWidth="1"/>
    <col min="10" max="10" width="12.42578125" style="186" customWidth="1"/>
    <col min="11" max="11" width="16.7109375" style="186" customWidth="1"/>
    <col min="12" max="12" width="16.7109375" style="186" bestFit="1" customWidth="1"/>
    <col min="13" max="13" width="26.5703125" style="308" customWidth="1"/>
    <col min="14" max="14" width="16.28515625" style="308" customWidth="1"/>
    <col min="15" max="15" width="15.140625" style="308" customWidth="1"/>
    <col min="16" max="16" width="16.28515625" style="186" customWidth="1"/>
    <col min="17" max="17" width="16.140625" style="186" customWidth="1"/>
    <col min="18" max="18" width="8" style="186" customWidth="1"/>
    <col min="19" max="19" width="21.140625" style="186" customWidth="1"/>
    <col min="20" max="20" width="21.140625" style="184" customWidth="1"/>
    <col min="21" max="21" width="17.28515625" style="184" customWidth="1"/>
    <col min="22" max="22" width="2.42578125" style="184" customWidth="1"/>
    <col min="23" max="23" width="11.42578125" style="184"/>
    <col min="24" max="24" width="12.5703125" style="184" customWidth="1"/>
    <col min="25" max="27" width="11.42578125" style="186"/>
    <col min="28" max="131" width="11.42578125" style="184"/>
    <col min="132" max="132" width="15.140625" style="184" customWidth="1"/>
    <col min="133" max="133" width="60.42578125" style="184" customWidth="1"/>
    <col min="134" max="136" width="19.85546875" style="184" customWidth="1"/>
    <col min="137" max="137" width="23.5703125" style="184" customWidth="1"/>
    <col min="138" max="138" width="20.140625" style="184" customWidth="1"/>
    <col min="139" max="139" width="18.7109375" style="184" customWidth="1"/>
    <col min="140" max="140" width="14.140625" style="184" customWidth="1"/>
    <col min="141" max="141" width="11.5703125" style="184" bestFit="1" customWidth="1"/>
    <col min="142" max="196" width="11.42578125" style="184"/>
    <col min="197" max="197" width="2.7109375" style="184" customWidth="1"/>
    <col min="198" max="198" width="9.85546875" style="184" customWidth="1"/>
    <col min="199" max="199" width="54.140625" style="184" customWidth="1"/>
    <col min="200" max="200" width="15.7109375" style="184" customWidth="1"/>
    <col min="201" max="201" width="13.7109375" style="184" customWidth="1"/>
    <col min="202" max="202" width="15.140625" style="184" customWidth="1"/>
    <col min="203" max="203" width="14.7109375" style="184" customWidth="1"/>
    <col min="204" max="204" width="17.42578125" style="184" customWidth="1"/>
    <col min="205" max="205" width="15.140625" style="184" customWidth="1"/>
    <col min="206" max="206" width="11.85546875" style="184" customWidth="1"/>
    <col min="207" max="207" width="3.85546875" style="184" customWidth="1"/>
    <col min="208" max="208" width="19.5703125" style="184" customWidth="1"/>
    <col min="209" max="209" width="17.140625" style="184" customWidth="1"/>
    <col min="210" max="210" width="17.28515625" style="184" customWidth="1"/>
    <col min="211" max="211" width="19.140625" style="184" customWidth="1"/>
    <col min="212" max="212" width="17.7109375" style="184" customWidth="1"/>
    <col min="213" max="213" width="14.5703125" style="184" bestFit="1" customWidth="1"/>
    <col min="214" max="214" width="14.140625" style="184" customWidth="1"/>
    <col min="215" max="215" width="13.28515625" style="184" customWidth="1"/>
    <col min="216" max="216" width="14.42578125" style="184" customWidth="1"/>
    <col min="217" max="217" width="16.7109375" style="184" customWidth="1"/>
    <col min="218" max="218" width="16" style="184" customWidth="1"/>
    <col min="219" max="219" width="16.140625" style="184" customWidth="1"/>
    <col min="220" max="221" width="14.28515625" style="184" customWidth="1"/>
    <col min="222" max="222" width="13.85546875" style="184" customWidth="1"/>
    <col min="223" max="223" width="13.5703125" style="184" customWidth="1"/>
    <col min="224" max="224" width="13.85546875" style="184" customWidth="1"/>
    <col min="225" max="226" width="16.140625" style="184" customWidth="1"/>
    <col min="227" max="227" width="11.5703125" style="184" customWidth="1"/>
    <col min="228" max="228" width="5.28515625" style="184" customWidth="1"/>
    <col min="229" max="229" width="18.140625" style="184" customWidth="1"/>
    <col min="230" max="230" width="16.85546875" style="184" customWidth="1"/>
    <col min="231" max="387" width="11.42578125" style="184"/>
    <col min="388" max="388" width="15.140625" style="184" customWidth="1"/>
    <col min="389" max="389" width="60.42578125" style="184" customWidth="1"/>
    <col min="390" max="392" width="19.85546875" style="184" customWidth="1"/>
    <col min="393" max="393" width="23.5703125" style="184" customWidth="1"/>
    <col min="394" max="394" width="20.140625" style="184" customWidth="1"/>
    <col min="395" max="395" width="18.7109375" style="184" customWidth="1"/>
    <col min="396" max="396" width="14.140625" style="184" customWidth="1"/>
    <col min="397" max="397" width="11.5703125" style="184" bestFit="1" customWidth="1"/>
    <col min="398" max="452" width="11.42578125" style="184"/>
    <col min="453" max="453" width="2.7109375" style="184" customWidth="1"/>
    <col min="454" max="454" width="9.85546875" style="184" customWidth="1"/>
    <col min="455" max="455" width="54.140625" style="184" customWidth="1"/>
    <col min="456" max="456" width="15.7109375" style="184" customWidth="1"/>
    <col min="457" max="457" width="13.7109375" style="184" customWidth="1"/>
    <col min="458" max="458" width="15.140625" style="184" customWidth="1"/>
    <col min="459" max="459" width="14.7109375" style="184" customWidth="1"/>
    <col min="460" max="460" width="17.42578125" style="184" customWidth="1"/>
    <col min="461" max="461" width="15.140625" style="184" customWidth="1"/>
    <col min="462" max="462" width="11.85546875" style="184" customWidth="1"/>
    <col min="463" max="463" width="3.85546875" style="184" customWidth="1"/>
    <col min="464" max="464" width="19.5703125" style="184" customWidth="1"/>
    <col min="465" max="465" width="17.140625" style="184" customWidth="1"/>
    <col min="466" max="466" width="17.28515625" style="184" customWidth="1"/>
    <col min="467" max="467" width="19.140625" style="184" customWidth="1"/>
    <col min="468" max="468" width="17.7109375" style="184" customWidth="1"/>
    <col min="469" max="469" width="14.5703125" style="184" bestFit="1" customWidth="1"/>
    <col min="470" max="470" width="14.140625" style="184" customWidth="1"/>
    <col min="471" max="471" width="13.28515625" style="184" customWidth="1"/>
    <col min="472" max="472" width="14.42578125" style="184" customWidth="1"/>
    <col min="473" max="473" width="16.7109375" style="184" customWidth="1"/>
    <col min="474" max="474" width="16" style="184" customWidth="1"/>
    <col min="475" max="475" width="16.140625" style="184" customWidth="1"/>
    <col min="476" max="477" width="14.28515625" style="184" customWidth="1"/>
    <col min="478" max="478" width="13.85546875" style="184" customWidth="1"/>
    <col min="479" max="479" width="13.5703125" style="184" customWidth="1"/>
    <col min="480" max="480" width="13.85546875" style="184" customWidth="1"/>
    <col min="481" max="482" width="16.140625" style="184" customWidth="1"/>
    <col min="483" max="483" width="11.5703125" style="184" customWidth="1"/>
    <col min="484" max="484" width="5.28515625" style="184" customWidth="1"/>
    <col min="485" max="485" width="18.140625" style="184" customWidth="1"/>
    <col min="486" max="486" width="16.85546875" style="184" customWidth="1"/>
    <col min="487" max="643" width="11.42578125" style="184"/>
    <col min="644" max="644" width="15.140625" style="184" customWidth="1"/>
    <col min="645" max="645" width="60.42578125" style="184" customWidth="1"/>
    <col min="646" max="648" width="19.85546875" style="184" customWidth="1"/>
    <col min="649" max="649" width="23.5703125" style="184" customWidth="1"/>
    <col min="650" max="650" width="20.140625" style="184" customWidth="1"/>
    <col min="651" max="651" width="18.7109375" style="184" customWidth="1"/>
    <col min="652" max="652" width="14.140625" style="184" customWidth="1"/>
    <col min="653" max="653" width="11.5703125" style="184" bestFit="1" customWidth="1"/>
    <col min="654" max="708" width="11.42578125" style="184"/>
    <col min="709" max="709" width="2.7109375" style="184" customWidth="1"/>
    <col min="710" max="710" width="9.85546875" style="184" customWidth="1"/>
    <col min="711" max="711" width="54.140625" style="184" customWidth="1"/>
    <col min="712" max="712" width="15.7109375" style="184" customWidth="1"/>
    <col min="713" max="713" width="13.7109375" style="184" customWidth="1"/>
    <col min="714" max="714" width="15.140625" style="184" customWidth="1"/>
    <col min="715" max="715" width="14.7109375" style="184" customWidth="1"/>
    <col min="716" max="716" width="17.42578125" style="184" customWidth="1"/>
    <col min="717" max="717" width="15.140625" style="184" customWidth="1"/>
    <col min="718" max="718" width="11.85546875" style="184" customWidth="1"/>
    <col min="719" max="719" width="3.85546875" style="184" customWidth="1"/>
    <col min="720" max="720" width="19.5703125" style="184" customWidth="1"/>
    <col min="721" max="721" width="17.140625" style="184" customWidth="1"/>
    <col min="722" max="722" width="17.28515625" style="184" customWidth="1"/>
    <col min="723" max="723" width="19.140625" style="184" customWidth="1"/>
    <col min="724" max="724" width="17.7109375" style="184" customWidth="1"/>
    <col min="725" max="725" width="14.5703125" style="184" bestFit="1" customWidth="1"/>
    <col min="726" max="726" width="14.140625" style="184" customWidth="1"/>
    <col min="727" max="727" width="13.28515625" style="184" customWidth="1"/>
    <col min="728" max="728" width="14.42578125" style="184" customWidth="1"/>
    <col min="729" max="729" width="16.7109375" style="184" customWidth="1"/>
    <col min="730" max="730" width="16" style="184" customWidth="1"/>
    <col min="731" max="731" width="16.140625" style="184" customWidth="1"/>
    <col min="732" max="733" width="14.28515625" style="184" customWidth="1"/>
    <col min="734" max="734" width="13.85546875" style="184" customWidth="1"/>
    <col min="735" max="735" width="13.5703125" style="184" customWidth="1"/>
    <col min="736" max="736" width="13.85546875" style="184" customWidth="1"/>
    <col min="737" max="738" width="16.140625" style="184" customWidth="1"/>
    <col min="739" max="739" width="11.5703125" style="184" customWidth="1"/>
    <col min="740" max="740" width="5.28515625" style="184" customWidth="1"/>
    <col min="741" max="741" width="18.140625" style="184" customWidth="1"/>
    <col min="742" max="742" width="16.85546875" style="184" customWidth="1"/>
    <col min="743" max="899" width="11.42578125" style="184"/>
    <col min="900" max="900" width="15.140625" style="184" customWidth="1"/>
    <col min="901" max="901" width="60.42578125" style="184" customWidth="1"/>
    <col min="902" max="904" width="19.85546875" style="184" customWidth="1"/>
    <col min="905" max="905" width="23.5703125" style="184" customWidth="1"/>
    <col min="906" max="906" width="20.140625" style="184" customWidth="1"/>
    <col min="907" max="907" width="18.7109375" style="184" customWidth="1"/>
    <col min="908" max="908" width="14.140625" style="184" customWidth="1"/>
    <col min="909" max="909" width="11.5703125" style="184" bestFit="1" customWidth="1"/>
    <col min="910" max="964" width="11.42578125" style="184"/>
    <col min="965" max="965" width="2.7109375" style="184" customWidth="1"/>
    <col min="966" max="966" width="9.85546875" style="184" customWidth="1"/>
    <col min="967" max="967" width="54.140625" style="184" customWidth="1"/>
    <col min="968" max="968" width="15.7109375" style="184" customWidth="1"/>
    <col min="969" max="969" width="13.7109375" style="184" customWidth="1"/>
    <col min="970" max="970" width="15.140625" style="184" customWidth="1"/>
    <col min="971" max="971" width="14.7109375" style="184" customWidth="1"/>
    <col min="972" max="972" width="17.42578125" style="184" customWidth="1"/>
    <col min="973" max="973" width="15.140625" style="184" customWidth="1"/>
    <col min="974" max="974" width="11.85546875" style="184" customWidth="1"/>
    <col min="975" max="975" width="3.85546875" style="184" customWidth="1"/>
    <col min="976" max="976" width="19.5703125" style="184" customWidth="1"/>
    <col min="977" max="977" width="17.140625" style="184" customWidth="1"/>
    <col min="978" max="978" width="17.28515625" style="184" customWidth="1"/>
    <col min="979" max="979" width="19.140625" style="184" customWidth="1"/>
    <col min="980" max="980" width="17.7109375" style="184" customWidth="1"/>
    <col min="981" max="981" width="14.5703125" style="184" bestFit="1" customWidth="1"/>
    <col min="982" max="982" width="14.140625" style="184" customWidth="1"/>
    <col min="983" max="983" width="13.28515625" style="184" customWidth="1"/>
    <col min="984" max="984" width="14.42578125" style="184" customWidth="1"/>
    <col min="985" max="985" width="16.7109375" style="184" customWidth="1"/>
    <col min="986" max="986" width="16" style="184" customWidth="1"/>
    <col min="987" max="987" width="16.140625" style="184" customWidth="1"/>
    <col min="988" max="989" width="14.28515625" style="184" customWidth="1"/>
    <col min="990" max="990" width="13.85546875" style="184" customWidth="1"/>
    <col min="991" max="991" width="13.5703125" style="184" customWidth="1"/>
    <col min="992" max="992" width="13.85546875" style="184" customWidth="1"/>
    <col min="993" max="994" width="16.140625" style="184" customWidth="1"/>
    <col min="995" max="995" width="11.5703125" style="184" customWidth="1"/>
    <col min="996" max="996" width="5.28515625" style="184" customWidth="1"/>
    <col min="997" max="997" width="18.140625" style="184" customWidth="1"/>
    <col min="998" max="998" width="16.85546875" style="184" customWidth="1"/>
    <col min="999" max="1155" width="11.42578125" style="184"/>
    <col min="1156" max="1156" width="15.140625" style="184" customWidth="1"/>
    <col min="1157" max="1157" width="60.42578125" style="184" customWidth="1"/>
    <col min="1158" max="1160" width="19.85546875" style="184" customWidth="1"/>
    <col min="1161" max="1161" width="23.5703125" style="184" customWidth="1"/>
    <col min="1162" max="1162" width="20.140625" style="184" customWidth="1"/>
    <col min="1163" max="1163" width="18.7109375" style="184" customWidth="1"/>
    <col min="1164" max="1164" width="14.140625" style="184" customWidth="1"/>
    <col min="1165" max="1165" width="11.5703125" style="184" bestFit="1" customWidth="1"/>
    <col min="1166" max="1220" width="11.42578125" style="184"/>
    <col min="1221" max="1221" width="2.7109375" style="184" customWidth="1"/>
    <col min="1222" max="1222" width="9.85546875" style="184" customWidth="1"/>
    <col min="1223" max="1223" width="54.140625" style="184" customWidth="1"/>
    <col min="1224" max="1224" width="15.7109375" style="184" customWidth="1"/>
    <col min="1225" max="1225" width="13.7109375" style="184" customWidth="1"/>
    <col min="1226" max="1226" width="15.140625" style="184" customWidth="1"/>
    <col min="1227" max="1227" width="14.7109375" style="184" customWidth="1"/>
    <col min="1228" max="1228" width="17.42578125" style="184" customWidth="1"/>
    <col min="1229" max="1229" width="15.140625" style="184" customWidth="1"/>
    <col min="1230" max="1230" width="11.85546875" style="184" customWidth="1"/>
    <col min="1231" max="1231" width="3.85546875" style="184" customWidth="1"/>
    <col min="1232" max="1232" width="19.5703125" style="184" customWidth="1"/>
    <col min="1233" max="1233" width="17.140625" style="184" customWidth="1"/>
    <col min="1234" max="1234" width="17.28515625" style="184" customWidth="1"/>
    <col min="1235" max="1235" width="19.140625" style="184" customWidth="1"/>
    <col min="1236" max="1236" width="17.7109375" style="184" customWidth="1"/>
    <col min="1237" max="1237" width="14.5703125" style="184" bestFit="1" customWidth="1"/>
    <col min="1238" max="1238" width="14.140625" style="184" customWidth="1"/>
    <col min="1239" max="1239" width="13.28515625" style="184" customWidth="1"/>
    <col min="1240" max="1240" width="14.42578125" style="184" customWidth="1"/>
    <col min="1241" max="1241" width="16.7109375" style="184" customWidth="1"/>
    <col min="1242" max="1242" width="16" style="184" customWidth="1"/>
    <col min="1243" max="1243" width="16.140625" style="184" customWidth="1"/>
    <col min="1244" max="1245" width="14.28515625" style="184" customWidth="1"/>
    <col min="1246" max="1246" width="13.85546875" style="184" customWidth="1"/>
    <col min="1247" max="1247" width="13.5703125" style="184" customWidth="1"/>
    <col min="1248" max="1248" width="13.85546875" style="184" customWidth="1"/>
    <col min="1249" max="1250" width="16.140625" style="184" customWidth="1"/>
    <col min="1251" max="1251" width="11.5703125" style="184" customWidth="1"/>
    <col min="1252" max="1252" width="5.28515625" style="184" customWidth="1"/>
    <col min="1253" max="1253" width="18.140625" style="184" customWidth="1"/>
    <col min="1254" max="1254" width="16.85546875" style="184" customWidth="1"/>
    <col min="1255" max="1411" width="11.42578125" style="184"/>
    <col min="1412" max="1412" width="15.140625" style="184" customWidth="1"/>
    <col min="1413" max="1413" width="60.42578125" style="184" customWidth="1"/>
    <col min="1414" max="1416" width="19.85546875" style="184" customWidth="1"/>
    <col min="1417" max="1417" width="23.5703125" style="184" customWidth="1"/>
    <col min="1418" max="1418" width="20.140625" style="184" customWidth="1"/>
    <col min="1419" max="1419" width="18.7109375" style="184" customWidth="1"/>
    <col min="1420" max="1420" width="14.140625" style="184" customWidth="1"/>
    <col min="1421" max="1421" width="11.5703125" style="184" bestFit="1" customWidth="1"/>
    <col min="1422" max="1476" width="11.42578125" style="184"/>
    <col min="1477" max="1477" width="2.7109375" style="184" customWidth="1"/>
    <col min="1478" max="1478" width="9.85546875" style="184" customWidth="1"/>
    <col min="1479" max="1479" width="54.140625" style="184" customWidth="1"/>
    <col min="1480" max="1480" width="15.7109375" style="184" customWidth="1"/>
    <col min="1481" max="1481" width="13.7109375" style="184" customWidth="1"/>
    <col min="1482" max="1482" width="15.140625" style="184" customWidth="1"/>
    <col min="1483" max="1483" width="14.7109375" style="184" customWidth="1"/>
    <col min="1484" max="1484" width="17.42578125" style="184" customWidth="1"/>
    <col min="1485" max="1485" width="15.140625" style="184" customWidth="1"/>
    <col min="1486" max="1486" width="11.85546875" style="184" customWidth="1"/>
    <col min="1487" max="1487" width="3.85546875" style="184" customWidth="1"/>
    <col min="1488" max="1488" width="19.5703125" style="184" customWidth="1"/>
    <col min="1489" max="1489" width="17.140625" style="184" customWidth="1"/>
    <col min="1490" max="1490" width="17.28515625" style="184" customWidth="1"/>
    <col min="1491" max="1491" width="19.140625" style="184" customWidth="1"/>
    <col min="1492" max="1492" width="17.7109375" style="184" customWidth="1"/>
    <col min="1493" max="1493" width="14.5703125" style="184" bestFit="1" customWidth="1"/>
    <col min="1494" max="1494" width="14.140625" style="184" customWidth="1"/>
    <col min="1495" max="1495" width="13.28515625" style="184" customWidth="1"/>
    <col min="1496" max="1496" width="14.42578125" style="184" customWidth="1"/>
    <col min="1497" max="1497" width="16.7109375" style="184" customWidth="1"/>
    <col min="1498" max="1498" width="16" style="184" customWidth="1"/>
    <col min="1499" max="1499" width="16.140625" style="184" customWidth="1"/>
    <col min="1500" max="1501" width="14.28515625" style="184" customWidth="1"/>
    <col min="1502" max="1502" width="13.85546875" style="184" customWidth="1"/>
    <col min="1503" max="1503" width="13.5703125" style="184" customWidth="1"/>
    <col min="1504" max="1504" width="13.85546875" style="184" customWidth="1"/>
    <col min="1505" max="1506" width="16.140625" style="184" customWidth="1"/>
    <col min="1507" max="1507" width="11.5703125" style="184" customWidth="1"/>
    <col min="1508" max="1508" width="5.28515625" style="184" customWidth="1"/>
    <col min="1509" max="1509" width="18.140625" style="184" customWidth="1"/>
    <col min="1510" max="1510" width="16.85546875" style="184" customWidth="1"/>
    <col min="1511" max="1667" width="11.42578125" style="184"/>
    <col min="1668" max="1668" width="15.140625" style="184" customWidth="1"/>
    <col min="1669" max="1669" width="60.42578125" style="184" customWidth="1"/>
    <col min="1670" max="1672" width="19.85546875" style="184" customWidth="1"/>
    <col min="1673" max="1673" width="23.5703125" style="184" customWidth="1"/>
    <col min="1674" max="1674" width="20.140625" style="184" customWidth="1"/>
    <col min="1675" max="1675" width="18.7109375" style="184" customWidth="1"/>
    <col min="1676" max="1676" width="14.140625" style="184" customWidth="1"/>
    <col min="1677" max="1677" width="11.5703125" style="184" bestFit="1" customWidth="1"/>
    <col min="1678" max="1732" width="11.42578125" style="184"/>
    <col min="1733" max="1733" width="2.7109375" style="184" customWidth="1"/>
    <col min="1734" max="1734" width="9.85546875" style="184" customWidth="1"/>
    <col min="1735" max="1735" width="54.140625" style="184" customWidth="1"/>
    <col min="1736" max="1736" width="15.7109375" style="184" customWidth="1"/>
    <col min="1737" max="1737" width="13.7109375" style="184" customWidth="1"/>
    <col min="1738" max="1738" width="15.140625" style="184" customWidth="1"/>
    <col min="1739" max="1739" width="14.7109375" style="184" customWidth="1"/>
    <col min="1740" max="1740" width="17.42578125" style="184" customWidth="1"/>
    <col min="1741" max="1741" width="15.140625" style="184" customWidth="1"/>
    <col min="1742" max="1742" width="11.85546875" style="184" customWidth="1"/>
    <col min="1743" max="1743" width="3.85546875" style="184" customWidth="1"/>
    <col min="1744" max="1744" width="19.5703125" style="184" customWidth="1"/>
    <col min="1745" max="1745" width="17.140625" style="184" customWidth="1"/>
    <col min="1746" max="1746" width="17.28515625" style="184" customWidth="1"/>
    <col min="1747" max="1747" width="19.140625" style="184" customWidth="1"/>
    <col min="1748" max="1748" width="17.7109375" style="184" customWidth="1"/>
    <col min="1749" max="1749" width="14.5703125" style="184" bestFit="1" customWidth="1"/>
    <col min="1750" max="1750" width="14.140625" style="184" customWidth="1"/>
    <col min="1751" max="1751" width="13.28515625" style="184" customWidth="1"/>
    <col min="1752" max="1752" width="14.42578125" style="184" customWidth="1"/>
    <col min="1753" max="1753" width="16.7109375" style="184" customWidth="1"/>
    <col min="1754" max="1754" width="16" style="184" customWidth="1"/>
    <col min="1755" max="1755" width="16.140625" style="184" customWidth="1"/>
    <col min="1756" max="1757" width="14.28515625" style="184" customWidth="1"/>
    <col min="1758" max="1758" width="13.85546875" style="184" customWidth="1"/>
    <col min="1759" max="1759" width="13.5703125" style="184" customWidth="1"/>
    <col min="1760" max="1760" width="13.85546875" style="184" customWidth="1"/>
    <col min="1761" max="1762" width="16.140625" style="184" customWidth="1"/>
    <col min="1763" max="1763" width="11.5703125" style="184" customWidth="1"/>
    <col min="1764" max="1764" width="5.28515625" style="184" customWidth="1"/>
    <col min="1765" max="1765" width="18.140625" style="184" customWidth="1"/>
    <col min="1766" max="1766" width="16.85546875" style="184" customWidth="1"/>
    <col min="1767" max="1923" width="11.42578125" style="184"/>
    <col min="1924" max="1924" width="15.140625" style="184" customWidth="1"/>
    <col min="1925" max="1925" width="60.42578125" style="184" customWidth="1"/>
    <col min="1926" max="1928" width="19.85546875" style="184" customWidth="1"/>
    <col min="1929" max="1929" width="23.5703125" style="184" customWidth="1"/>
    <col min="1930" max="1930" width="20.140625" style="184" customWidth="1"/>
    <col min="1931" max="1931" width="18.7109375" style="184" customWidth="1"/>
    <col min="1932" max="1932" width="14.140625" style="184" customWidth="1"/>
    <col min="1933" max="1933" width="11.5703125" style="184" bestFit="1" customWidth="1"/>
    <col min="1934" max="1988" width="11.42578125" style="184"/>
    <col min="1989" max="1989" width="2.7109375" style="184" customWidth="1"/>
    <col min="1990" max="1990" width="9.85546875" style="184" customWidth="1"/>
    <col min="1991" max="1991" width="54.140625" style="184" customWidth="1"/>
    <col min="1992" max="1992" width="15.7109375" style="184" customWidth="1"/>
    <col min="1993" max="1993" width="13.7109375" style="184" customWidth="1"/>
    <col min="1994" max="1994" width="15.140625" style="184" customWidth="1"/>
    <col min="1995" max="1995" width="14.7109375" style="184" customWidth="1"/>
    <col min="1996" max="1996" width="17.42578125" style="184" customWidth="1"/>
    <col min="1997" max="1997" width="15.140625" style="184" customWidth="1"/>
    <col min="1998" max="1998" width="11.85546875" style="184" customWidth="1"/>
    <col min="1999" max="1999" width="3.85546875" style="184" customWidth="1"/>
    <col min="2000" max="2000" width="19.5703125" style="184" customWidth="1"/>
    <col min="2001" max="2001" width="17.140625" style="184" customWidth="1"/>
    <col min="2002" max="2002" width="17.28515625" style="184" customWidth="1"/>
    <col min="2003" max="2003" width="19.140625" style="184" customWidth="1"/>
    <col min="2004" max="2004" width="17.7109375" style="184" customWidth="1"/>
    <col min="2005" max="2005" width="14.5703125" style="184" bestFit="1" customWidth="1"/>
    <col min="2006" max="2006" width="14.140625" style="184" customWidth="1"/>
    <col min="2007" max="2007" width="13.28515625" style="184" customWidth="1"/>
    <col min="2008" max="2008" width="14.42578125" style="184" customWidth="1"/>
    <col min="2009" max="2009" width="16.7109375" style="184" customWidth="1"/>
    <col min="2010" max="2010" width="16" style="184" customWidth="1"/>
    <col min="2011" max="2011" width="16.140625" style="184" customWidth="1"/>
    <col min="2012" max="2013" width="14.28515625" style="184" customWidth="1"/>
    <col min="2014" max="2014" width="13.85546875" style="184" customWidth="1"/>
    <col min="2015" max="2015" width="13.5703125" style="184" customWidth="1"/>
    <col min="2016" max="2016" width="13.85546875" style="184" customWidth="1"/>
    <col min="2017" max="2018" width="16.140625" style="184" customWidth="1"/>
    <col min="2019" max="2019" width="11.5703125" style="184" customWidth="1"/>
    <col min="2020" max="2020" width="5.28515625" style="184" customWidth="1"/>
    <col min="2021" max="2021" width="18.140625" style="184" customWidth="1"/>
    <col min="2022" max="2022" width="16.85546875" style="184" customWidth="1"/>
    <col min="2023" max="2179" width="11.42578125" style="184"/>
    <col min="2180" max="2180" width="15.140625" style="184" customWidth="1"/>
    <col min="2181" max="2181" width="60.42578125" style="184" customWidth="1"/>
    <col min="2182" max="2184" width="19.85546875" style="184" customWidth="1"/>
    <col min="2185" max="2185" width="23.5703125" style="184" customWidth="1"/>
    <col min="2186" max="2186" width="20.140625" style="184" customWidth="1"/>
    <col min="2187" max="2187" width="18.7109375" style="184" customWidth="1"/>
    <col min="2188" max="2188" width="14.140625" style="184" customWidth="1"/>
    <col min="2189" max="2189" width="11.5703125" style="184" bestFit="1" customWidth="1"/>
    <col min="2190" max="2244" width="11.42578125" style="184"/>
    <col min="2245" max="2245" width="2.7109375" style="184" customWidth="1"/>
    <col min="2246" max="2246" width="9.85546875" style="184" customWidth="1"/>
    <col min="2247" max="2247" width="54.140625" style="184" customWidth="1"/>
    <col min="2248" max="2248" width="15.7109375" style="184" customWidth="1"/>
    <col min="2249" max="2249" width="13.7109375" style="184" customWidth="1"/>
    <col min="2250" max="2250" width="15.140625" style="184" customWidth="1"/>
    <col min="2251" max="2251" width="14.7109375" style="184" customWidth="1"/>
    <col min="2252" max="2252" width="17.42578125" style="184" customWidth="1"/>
    <col min="2253" max="2253" width="15.140625" style="184" customWidth="1"/>
    <col min="2254" max="2254" width="11.85546875" style="184" customWidth="1"/>
    <col min="2255" max="2255" width="3.85546875" style="184" customWidth="1"/>
    <col min="2256" max="2256" width="19.5703125" style="184" customWidth="1"/>
    <col min="2257" max="2257" width="17.140625" style="184" customWidth="1"/>
    <col min="2258" max="2258" width="17.28515625" style="184" customWidth="1"/>
    <col min="2259" max="2259" width="19.140625" style="184" customWidth="1"/>
    <col min="2260" max="2260" width="17.7109375" style="184" customWidth="1"/>
    <col min="2261" max="2261" width="14.5703125" style="184" bestFit="1" customWidth="1"/>
    <col min="2262" max="2262" width="14.140625" style="184" customWidth="1"/>
    <col min="2263" max="2263" width="13.28515625" style="184" customWidth="1"/>
    <col min="2264" max="2264" width="14.42578125" style="184" customWidth="1"/>
    <col min="2265" max="2265" width="16.7109375" style="184" customWidth="1"/>
    <col min="2266" max="2266" width="16" style="184" customWidth="1"/>
    <col min="2267" max="2267" width="16.140625" style="184" customWidth="1"/>
    <col min="2268" max="2269" width="14.28515625" style="184" customWidth="1"/>
    <col min="2270" max="2270" width="13.85546875" style="184" customWidth="1"/>
    <col min="2271" max="2271" width="13.5703125" style="184" customWidth="1"/>
    <col min="2272" max="2272" width="13.85546875" style="184" customWidth="1"/>
    <col min="2273" max="2274" width="16.140625" style="184" customWidth="1"/>
    <col min="2275" max="2275" width="11.5703125" style="184" customWidth="1"/>
    <col min="2276" max="2276" width="5.28515625" style="184" customWidth="1"/>
    <col min="2277" max="2277" width="18.140625" style="184" customWidth="1"/>
    <col min="2278" max="2278" width="16.85546875" style="184" customWidth="1"/>
    <col min="2279" max="2435" width="11.42578125" style="184"/>
    <col min="2436" max="2436" width="15.140625" style="184" customWidth="1"/>
    <col min="2437" max="2437" width="60.42578125" style="184" customWidth="1"/>
    <col min="2438" max="2440" width="19.85546875" style="184" customWidth="1"/>
    <col min="2441" max="2441" width="23.5703125" style="184" customWidth="1"/>
    <col min="2442" max="2442" width="20.140625" style="184" customWidth="1"/>
    <col min="2443" max="2443" width="18.7109375" style="184" customWidth="1"/>
    <col min="2444" max="2444" width="14.140625" style="184" customWidth="1"/>
    <col min="2445" max="2445" width="11.5703125" style="184" bestFit="1" customWidth="1"/>
    <col min="2446" max="2500" width="11.42578125" style="184"/>
    <col min="2501" max="2501" width="2.7109375" style="184" customWidth="1"/>
    <col min="2502" max="2502" width="9.85546875" style="184" customWidth="1"/>
    <col min="2503" max="2503" width="54.140625" style="184" customWidth="1"/>
    <col min="2504" max="2504" width="15.7109375" style="184" customWidth="1"/>
    <col min="2505" max="2505" width="13.7109375" style="184" customWidth="1"/>
    <col min="2506" max="2506" width="15.140625" style="184" customWidth="1"/>
    <col min="2507" max="2507" width="14.7109375" style="184" customWidth="1"/>
    <col min="2508" max="2508" width="17.42578125" style="184" customWidth="1"/>
    <col min="2509" max="2509" width="15.140625" style="184" customWidth="1"/>
    <col min="2510" max="2510" width="11.85546875" style="184" customWidth="1"/>
    <col min="2511" max="2511" width="3.85546875" style="184" customWidth="1"/>
    <col min="2512" max="2512" width="19.5703125" style="184" customWidth="1"/>
    <col min="2513" max="2513" width="17.140625" style="184" customWidth="1"/>
    <col min="2514" max="2514" width="17.28515625" style="184" customWidth="1"/>
    <col min="2515" max="2515" width="19.140625" style="184" customWidth="1"/>
    <col min="2516" max="2516" width="17.7109375" style="184" customWidth="1"/>
    <col min="2517" max="2517" width="14.5703125" style="184" bestFit="1" customWidth="1"/>
    <col min="2518" max="2518" width="14.140625" style="184" customWidth="1"/>
    <col min="2519" max="2519" width="13.28515625" style="184" customWidth="1"/>
    <col min="2520" max="2520" width="14.42578125" style="184" customWidth="1"/>
    <col min="2521" max="2521" width="16.7109375" style="184" customWidth="1"/>
    <col min="2522" max="2522" width="16" style="184" customWidth="1"/>
    <col min="2523" max="2523" width="16.140625" style="184" customWidth="1"/>
    <col min="2524" max="2525" width="14.28515625" style="184" customWidth="1"/>
    <col min="2526" max="2526" width="13.85546875" style="184" customWidth="1"/>
    <col min="2527" max="2527" width="13.5703125" style="184" customWidth="1"/>
    <col min="2528" max="2528" width="13.85546875" style="184" customWidth="1"/>
    <col min="2529" max="2530" width="16.140625" style="184" customWidth="1"/>
    <col min="2531" max="2531" width="11.5703125" style="184" customWidth="1"/>
    <col min="2532" max="2532" width="5.28515625" style="184" customWidth="1"/>
    <col min="2533" max="2533" width="18.140625" style="184" customWidth="1"/>
    <col min="2534" max="2534" width="16.85546875" style="184" customWidth="1"/>
    <col min="2535" max="2691" width="11.42578125" style="184"/>
    <col min="2692" max="2692" width="15.140625" style="184" customWidth="1"/>
    <col min="2693" max="2693" width="60.42578125" style="184" customWidth="1"/>
    <col min="2694" max="2696" width="19.85546875" style="184" customWidth="1"/>
    <col min="2697" max="2697" width="23.5703125" style="184" customWidth="1"/>
    <col min="2698" max="2698" width="20.140625" style="184" customWidth="1"/>
    <col min="2699" max="2699" width="18.7109375" style="184" customWidth="1"/>
    <col min="2700" max="2700" width="14.140625" style="184" customWidth="1"/>
    <col min="2701" max="2701" width="11.5703125" style="184" bestFit="1" customWidth="1"/>
    <col min="2702" max="2756" width="11.42578125" style="184"/>
    <col min="2757" max="2757" width="2.7109375" style="184" customWidth="1"/>
    <col min="2758" max="2758" width="9.85546875" style="184" customWidth="1"/>
    <col min="2759" max="2759" width="54.140625" style="184" customWidth="1"/>
    <col min="2760" max="2760" width="15.7109375" style="184" customWidth="1"/>
    <col min="2761" max="2761" width="13.7109375" style="184" customWidth="1"/>
    <col min="2762" max="2762" width="15.140625" style="184" customWidth="1"/>
    <col min="2763" max="2763" width="14.7109375" style="184" customWidth="1"/>
    <col min="2764" max="2764" width="17.42578125" style="184" customWidth="1"/>
    <col min="2765" max="2765" width="15.140625" style="184" customWidth="1"/>
    <col min="2766" max="2766" width="11.85546875" style="184" customWidth="1"/>
    <col min="2767" max="2767" width="3.85546875" style="184" customWidth="1"/>
    <col min="2768" max="2768" width="19.5703125" style="184" customWidth="1"/>
    <col min="2769" max="2769" width="17.140625" style="184" customWidth="1"/>
    <col min="2770" max="2770" width="17.28515625" style="184" customWidth="1"/>
    <col min="2771" max="2771" width="19.140625" style="184" customWidth="1"/>
    <col min="2772" max="2772" width="17.7109375" style="184" customWidth="1"/>
    <col min="2773" max="2773" width="14.5703125" style="184" bestFit="1" customWidth="1"/>
    <col min="2774" max="2774" width="14.140625" style="184" customWidth="1"/>
    <col min="2775" max="2775" width="13.28515625" style="184" customWidth="1"/>
    <col min="2776" max="2776" width="14.42578125" style="184" customWidth="1"/>
    <col min="2777" max="2777" width="16.7109375" style="184" customWidth="1"/>
    <col min="2778" max="2778" width="16" style="184" customWidth="1"/>
    <col min="2779" max="2779" width="16.140625" style="184" customWidth="1"/>
    <col min="2780" max="2781" width="14.28515625" style="184" customWidth="1"/>
    <col min="2782" max="2782" width="13.85546875" style="184" customWidth="1"/>
    <col min="2783" max="2783" width="13.5703125" style="184" customWidth="1"/>
    <col min="2784" max="2784" width="13.85546875" style="184" customWidth="1"/>
    <col min="2785" max="2786" width="16.140625" style="184" customWidth="1"/>
    <col min="2787" max="2787" width="11.5703125" style="184" customWidth="1"/>
    <col min="2788" max="2788" width="5.28515625" style="184" customWidth="1"/>
    <col min="2789" max="2789" width="18.140625" style="184" customWidth="1"/>
    <col min="2790" max="2790" width="16.85546875" style="184" customWidth="1"/>
    <col min="2791" max="2947" width="11.42578125" style="184"/>
    <col min="2948" max="2948" width="15.140625" style="184" customWidth="1"/>
    <col min="2949" max="2949" width="60.42578125" style="184" customWidth="1"/>
    <col min="2950" max="2952" width="19.85546875" style="184" customWidth="1"/>
    <col min="2953" max="2953" width="23.5703125" style="184" customWidth="1"/>
    <col min="2954" max="2954" width="20.140625" style="184" customWidth="1"/>
    <col min="2955" max="2955" width="18.7109375" style="184" customWidth="1"/>
    <col min="2956" max="2956" width="14.140625" style="184" customWidth="1"/>
    <col min="2957" max="2957" width="11.5703125" style="184" bestFit="1" customWidth="1"/>
    <col min="2958" max="3012" width="11.42578125" style="184"/>
    <col min="3013" max="3013" width="2.7109375" style="184" customWidth="1"/>
    <col min="3014" max="3014" width="9.85546875" style="184" customWidth="1"/>
    <col min="3015" max="3015" width="54.140625" style="184" customWidth="1"/>
    <col min="3016" max="3016" width="15.7109375" style="184" customWidth="1"/>
    <col min="3017" max="3017" width="13.7109375" style="184" customWidth="1"/>
    <col min="3018" max="3018" width="15.140625" style="184" customWidth="1"/>
    <col min="3019" max="3019" width="14.7109375" style="184" customWidth="1"/>
    <col min="3020" max="3020" width="17.42578125" style="184" customWidth="1"/>
    <col min="3021" max="3021" width="15.140625" style="184" customWidth="1"/>
    <col min="3022" max="3022" width="11.85546875" style="184" customWidth="1"/>
    <col min="3023" max="3023" width="3.85546875" style="184" customWidth="1"/>
    <col min="3024" max="3024" width="19.5703125" style="184" customWidth="1"/>
    <col min="3025" max="3025" width="17.140625" style="184" customWidth="1"/>
    <col min="3026" max="3026" width="17.28515625" style="184" customWidth="1"/>
    <col min="3027" max="3027" width="19.140625" style="184" customWidth="1"/>
    <col min="3028" max="3028" width="17.7109375" style="184" customWidth="1"/>
    <col min="3029" max="3029" width="14.5703125" style="184" bestFit="1" customWidth="1"/>
    <col min="3030" max="3030" width="14.140625" style="184" customWidth="1"/>
    <col min="3031" max="3031" width="13.28515625" style="184" customWidth="1"/>
    <col min="3032" max="3032" width="14.42578125" style="184" customWidth="1"/>
    <col min="3033" max="3033" width="16.7109375" style="184" customWidth="1"/>
    <col min="3034" max="3034" width="16" style="184" customWidth="1"/>
    <col min="3035" max="3035" width="16.140625" style="184" customWidth="1"/>
    <col min="3036" max="3037" width="14.28515625" style="184" customWidth="1"/>
    <col min="3038" max="3038" width="13.85546875" style="184" customWidth="1"/>
    <col min="3039" max="3039" width="13.5703125" style="184" customWidth="1"/>
    <col min="3040" max="3040" width="13.85546875" style="184" customWidth="1"/>
    <col min="3041" max="3042" width="16.140625" style="184" customWidth="1"/>
    <col min="3043" max="3043" width="11.5703125" style="184" customWidth="1"/>
    <col min="3044" max="3044" width="5.28515625" style="184" customWidth="1"/>
    <col min="3045" max="3045" width="18.140625" style="184" customWidth="1"/>
    <col min="3046" max="3046" width="16.85546875" style="184" customWidth="1"/>
    <col min="3047" max="3203" width="11.42578125" style="184"/>
    <col min="3204" max="3204" width="15.140625" style="184" customWidth="1"/>
    <col min="3205" max="3205" width="60.42578125" style="184" customWidth="1"/>
    <col min="3206" max="3208" width="19.85546875" style="184" customWidth="1"/>
    <col min="3209" max="3209" width="23.5703125" style="184" customWidth="1"/>
    <col min="3210" max="3210" width="20.140625" style="184" customWidth="1"/>
    <col min="3211" max="3211" width="18.7109375" style="184" customWidth="1"/>
    <col min="3212" max="3212" width="14.140625" style="184" customWidth="1"/>
    <col min="3213" max="3213" width="11.5703125" style="184" bestFit="1" customWidth="1"/>
    <col min="3214" max="3268" width="11.42578125" style="184"/>
    <col min="3269" max="3269" width="2.7109375" style="184" customWidth="1"/>
    <col min="3270" max="3270" width="9.85546875" style="184" customWidth="1"/>
    <col min="3271" max="3271" width="54.140625" style="184" customWidth="1"/>
    <col min="3272" max="3272" width="15.7109375" style="184" customWidth="1"/>
    <col min="3273" max="3273" width="13.7109375" style="184" customWidth="1"/>
    <col min="3274" max="3274" width="15.140625" style="184" customWidth="1"/>
    <col min="3275" max="3275" width="14.7109375" style="184" customWidth="1"/>
    <col min="3276" max="3276" width="17.42578125" style="184" customWidth="1"/>
    <col min="3277" max="3277" width="15.140625" style="184" customWidth="1"/>
    <col min="3278" max="3278" width="11.85546875" style="184" customWidth="1"/>
    <col min="3279" max="3279" width="3.85546875" style="184" customWidth="1"/>
    <col min="3280" max="3280" width="19.5703125" style="184" customWidth="1"/>
    <col min="3281" max="3281" width="17.140625" style="184" customWidth="1"/>
    <col min="3282" max="3282" width="17.28515625" style="184" customWidth="1"/>
    <col min="3283" max="3283" width="19.140625" style="184" customWidth="1"/>
    <col min="3284" max="3284" width="17.7109375" style="184" customWidth="1"/>
    <col min="3285" max="3285" width="14.5703125" style="184" bestFit="1" customWidth="1"/>
    <col min="3286" max="3286" width="14.140625" style="184" customWidth="1"/>
    <col min="3287" max="3287" width="13.28515625" style="184" customWidth="1"/>
    <col min="3288" max="3288" width="14.42578125" style="184" customWidth="1"/>
    <col min="3289" max="3289" width="16.7109375" style="184" customWidth="1"/>
    <col min="3290" max="3290" width="16" style="184" customWidth="1"/>
    <col min="3291" max="3291" width="16.140625" style="184" customWidth="1"/>
    <col min="3292" max="3293" width="14.28515625" style="184" customWidth="1"/>
    <col min="3294" max="3294" width="13.85546875" style="184" customWidth="1"/>
    <col min="3295" max="3295" width="13.5703125" style="184" customWidth="1"/>
    <col min="3296" max="3296" width="13.85546875" style="184" customWidth="1"/>
    <col min="3297" max="3298" width="16.140625" style="184" customWidth="1"/>
    <col min="3299" max="3299" width="11.5703125" style="184" customWidth="1"/>
    <col min="3300" max="3300" width="5.28515625" style="184" customWidth="1"/>
    <col min="3301" max="3301" width="18.140625" style="184" customWidth="1"/>
    <col min="3302" max="3302" width="16.85546875" style="184" customWidth="1"/>
    <col min="3303" max="3459" width="11.42578125" style="184"/>
    <col min="3460" max="3460" width="15.140625" style="184" customWidth="1"/>
    <col min="3461" max="3461" width="60.42578125" style="184" customWidth="1"/>
    <col min="3462" max="3464" width="19.85546875" style="184" customWidth="1"/>
    <col min="3465" max="3465" width="23.5703125" style="184" customWidth="1"/>
    <col min="3466" max="3466" width="20.140625" style="184" customWidth="1"/>
    <col min="3467" max="3467" width="18.7109375" style="184" customWidth="1"/>
    <col min="3468" max="3468" width="14.140625" style="184" customWidth="1"/>
    <col min="3469" max="3469" width="11.5703125" style="184" bestFit="1" customWidth="1"/>
    <col min="3470" max="3524" width="11.42578125" style="184"/>
    <col min="3525" max="3525" width="2.7109375" style="184" customWidth="1"/>
    <col min="3526" max="3526" width="9.85546875" style="184" customWidth="1"/>
    <col min="3527" max="3527" width="54.140625" style="184" customWidth="1"/>
    <col min="3528" max="3528" width="15.7109375" style="184" customWidth="1"/>
    <col min="3529" max="3529" width="13.7109375" style="184" customWidth="1"/>
    <col min="3530" max="3530" width="15.140625" style="184" customWidth="1"/>
    <col min="3531" max="3531" width="14.7109375" style="184" customWidth="1"/>
    <col min="3532" max="3532" width="17.42578125" style="184" customWidth="1"/>
    <col min="3533" max="3533" width="15.140625" style="184" customWidth="1"/>
    <col min="3534" max="3534" width="11.85546875" style="184" customWidth="1"/>
    <col min="3535" max="3535" width="3.85546875" style="184" customWidth="1"/>
    <col min="3536" max="3536" width="19.5703125" style="184" customWidth="1"/>
    <col min="3537" max="3537" width="17.140625" style="184" customWidth="1"/>
    <col min="3538" max="3538" width="17.28515625" style="184" customWidth="1"/>
    <col min="3539" max="3539" width="19.140625" style="184" customWidth="1"/>
    <col min="3540" max="3540" width="17.7109375" style="184" customWidth="1"/>
    <col min="3541" max="3541" width="14.5703125" style="184" bestFit="1" customWidth="1"/>
    <col min="3542" max="3542" width="14.140625" style="184" customWidth="1"/>
    <col min="3543" max="3543" width="13.28515625" style="184" customWidth="1"/>
    <col min="3544" max="3544" width="14.42578125" style="184" customWidth="1"/>
    <col min="3545" max="3545" width="16.7109375" style="184" customWidth="1"/>
    <col min="3546" max="3546" width="16" style="184" customWidth="1"/>
    <col min="3547" max="3547" width="16.140625" style="184" customWidth="1"/>
    <col min="3548" max="3549" width="14.28515625" style="184" customWidth="1"/>
    <col min="3550" max="3550" width="13.85546875" style="184" customWidth="1"/>
    <col min="3551" max="3551" width="13.5703125" style="184" customWidth="1"/>
    <col min="3552" max="3552" width="13.85546875" style="184" customWidth="1"/>
    <col min="3553" max="3554" width="16.140625" style="184" customWidth="1"/>
    <col min="3555" max="3555" width="11.5703125" style="184" customWidth="1"/>
    <col min="3556" max="3556" width="5.28515625" style="184" customWidth="1"/>
    <col min="3557" max="3557" width="18.140625" style="184" customWidth="1"/>
    <col min="3558" max="3558" width="16.85546875" style="184" customWidth="1"/>
    <col min="3559" max="3715" width="11.42578125" style="184"/>
    <col min="3716" max="3716" width="15.140625" style="184" customWidth="1"/>
    <col min="3717" max="3717" width="60.42578125" style="184" customWidth="1"/>
    <col min="3718" max="3720" width="19.85546875" style="184" customWidth="1"/>
    <col min="3721" max="3721" width="23.5703125" style="184" customWidth="1"/>
    <col min="3722" max="3722" width="20.140625" style="184" customWidth="1"/>
    <col min="3723" max="3723" width="18.7109375" style="184" customWidth="1"/>
    <col min="3724" max="3724" width="14.140625" style="184" customWidth="1"/>
    <col min="3725" max="3725" width="11.5703125" style="184" bestFit="1" customWidth="1"/>
    <col min="3726" max="3780" width="11.42578125" style="184"/>
    <col min="3781" max="3781" width="2.7109375" style="184" customWidth="1"/>
    <col min="3782" max="3782" width="9.85546875" style="184" customWidth="1"/>
    <col min="3783" max="3783" width="54.140625" style="184" customWidth="1"/>
    <col min="3784" max="3784" width="15.7109375" style="184" customWidth="1"/>
    <col min="3785" max="3785" width="13.7109375" style="184" customWidth="1"/>
    <col min="3786" max="3786" width="15.140625" style="184" customWidth="1"/>
    <col min="3787" max="3787" width="14.7109375" style="184" customWidth="1"/>
    <col min="3788" max="3788" width="17.42578125" style="184" customWidth="1"/>
    <col min="3789" max="3789" width="15.140625" style="184" customWidth="1"/>
    <col min="3790" max="3790" width="11.85546875" style="184" customWidth="1"/>
    <col min="3791" max="3791" width="3.85546875" style="184" customWidth="1"/>
    <col min="3792" max="3792" width="19.5703125" style="184" customWidth="1"/>
    <col min="3793" max="3793" width="17.140625" style="184" customWidth="1"/>
    <col min="3794" max="3794" width="17.28515625" style="184" customWidth="1"/>
    <col min="3795" max="3795" width="19.140625" style="184" customWidth="1"/>
    <col min="3796" max="3796" width="17.7109375" style="184" customWidth="1"/>
    <col min="3797" max="3797" width="14.5703125" style="184" bestFit="1" customWidth="1"/>
    <col min="3798" max="3798" width="14.140625" style="184" customWidth="1"/>
    <col min="3799" max="3799" width="13.28515625" style="184" customWidth="1"/>
    <col min="3800" max="3800" width="14.42578125" style="184" customWidth="1"/>
    <col min="3801" max="3801" width="16.7109375" style="184" customWidth="1"/>
    <col min="3802" max="3802" width="16" style="184" customWidth="1"/>
    <col min="3803" max="3803" width="16.140625" style="184" customWidth="1"/>
    <col min="3804" max="3805" width="14.28515625" style="184" customWidth="1"/>
    <col min="3806" max="3806" width="13.85546875" style="184" customWidth="1"/>
    <col min="3807" max="3807" width="13.5703125" style="184" customWidth="1"/>
    <col min="3808" max="3808" width="13.85546875" style="184" customWidth="1"/>
    <col min="3809" max="3810" width="16.140625" style="184" customWidth="1"/>
    <col min="3811" max="3811" width="11.5703125" style="184" customWidth="1"/>
    <col min="3812" max="3812" width="5.28515625" style="184" customWidth="1"/>
    <col min="3813" max="3813" width="18.140625" style="184" customWidth="1"/>
    <col min="3814" max="3814" width="16.85546875" style="184" customWidth="1"/>
    <col min="3815" max="3971" width="11.42578125" style="184"/>
    <col min="3972" max="3972" width="15.140625" style="184" customWidth="1"/>
    <col min="3973" max="3973" width="60.42578125" style="184" customWidth="1"/>
    <col min="3974" max="3976" width="19.85546875" style="184" customWidth="1"/>
    <col min="3977" max="3977" width="23.5703125" style="184" customWidth="1"/>
    <col min="3978" max="3978" width="20.140625" style="184" customWidth="1"/>
    <col min="3979" max="3979" width="18.7109375" style="184" customWidth="1"/>
    <col min="3980" max="3980" width="14.140625" style="184" customWidth="1"/>
    <col min="3981" max="3981" width="11.5703125" style="184" bestFit="1" customWidth="1"/>
    <col min="3982" max="4036" width="11.42578125" style="184"/>
    <col min="4037" max="4037" width="2.7109375" style="184" customWidth="1"/>
    <col min="4038" max="4038" width="9.85546875" style="184" customWidth="1"/>
    <col min="4039" max="4039" width="54.140625" style="184" customWidth="1"/>
    <col min="4040" max="4040" width="15.7109375" style="184" customWidth="1"/>
    <col min="4041" max="4041" width="13.7109375" style="184" customWidth="1"/>
    <col min="4042" max="4042" width="15.140625" style="184" customWidth="1"/>
    <col min="4043" max="4043" width="14.7109375" style="184" customWidth="1"/>
    <col min="4044" max="4044" width="17.42578125" style="184" customWidth="1"/>
    <col min="4045" max="4045" width="15.140625" style="184" customWidth="1"/>
    <col min="4046" max="4046" width="11.85546875" style="184" customWidth="1"/>
    <col min="4047" max="4047" width="3.85546875" style="184" customWidth="1"/>
    <col min="4048" max="4048" width="19.5703125" style="184" customWidth="1"/>
    <col min="4049" max="4049" width="17.140625" style="184" customWidth="1"/>
    <col min="4050" max="4050" width="17.28515625" style="184" customWidth="1"/>
    <col min="4051" max="4051" width="19.140625" style="184" customWidth="1"/>
    <col min="4052" max="4052" width="17.7109375" style="184" customWidth="1"/>
    <col min="4053" max="4053" width="14.5703125" style="184" bestFit="1" customWidth="1"/>
    <col min="4054" max="4054" width="14.140625" style="184" customWidth="1"/>
    <col min="4055" max="4055" width="13.28515625" style="184" customWidth="1"/>
    <col min="4056" max="4056" width="14.42578125" style="184" customWidth="1"/>
    <col min="4057" max="4057" width="16.7109375" style="184" customWidth="1"/>
    <col min="4058" max="4058" width="16" style="184" customWidth="1"/>
    <col min="4059" max="4059" width="16.140625" style="184" customWidth="1"/>
    <col min="4060" max="4061" width="14.28515625" style="184" customWidth="1"/>
    <col min="4062" max="4062" width="13.85546875" style="184" customWidth="1"/>
    <col min="4063" max="4063" width="13.5703125" style="184" customWidth="1"/>
    <col min="4064" max="4064" width="13.85546875" style="184" customWidth="1"/>
    <col min="4065" max="4066" width="16.140625" style="184" customWidth="1"/>
    <col min="4067" max="4067" width="11.5703125" style="184" customWidth="1"/>
    <col min="4068" max="4068" width="5.28515625" style="184" customWidth="1"/>
    <col min="4069" max="4069" width="18.140625" style="184" customWidth="1"/>
    <col min="4070" max="4070" width="16.85546875" style="184" customWidth="1"/>
    <col min="4071" max="4227" width="11.42578125" style="184"/>
    <col min="4228" max="4228" width="15.140625" style="184" customWidth="1"/>
    <col min="4229" max="4229" width="60.42578125" style="184" customWidth="1"/>
    <col min="4230" max="4232" width="19.85546875" style="184" customWidth="1"/>
    <col min="4233" max="4233" width="23.5703125" style="184" customWidth="1"/>
    <col min="4234" max="4234" width="20.140625" style="184" customWidth="1"/>
    <col min="4235" max="4235" width="18.7109375" style="184" customWidth="1"/>
    <col min="4236" max="4236" width="14.140625" style="184" customWidth="1"/>
    <col min="4237" max="4237" width="11.5703125" style="184" bestFit="1" customWidth="1"/>
    <col min="4238" max="4292" width="11.42578125" style="184"/>
    <col min="4293" max="4293" width="2.7109375" style="184" customWidth="1"/>
    <col min="4294" max="4294" width="9.85546875" style="184" customWidth="1"/>
    <col min="4295" max="4295" width="54.140625" style="184" customWidth="1"/>
    <col min="4296" max="4296" width="15.7109375" style="184" customWidth="1"/>
    <col min="4297" max="4297" width="13.7109375" style="184" customWidth="1"/>
    <col min="4298" max="4298" width="15.140625" style="184" customWidth="1"/>
    <col min="4299" max="4299" width="14.7109375" style="184" customWidth="1"/>
    <col min="4300" max="4300" width="17.42578125" style="184" customWidth="1"/>
    <col min="4301" max="4301" width="15.140625" style="184" customWidth="1"/>
    <col min="4302" max="4302" width="11.85546875" style="184" customWidth="1"/>
    <col min="4303" max="4303" width="3.85546875" style="184" customWidth="1"/>
    <col min="4304" max="4304" width="19.5703125" style="184" customWidth="1"/>
    <col min="4305" max="4305" width="17.140625" style="184" customWidth="1"/>
    <col min="4306" max="4306" width="17.28515625" style="184" customWidth="1"/>
    <col min="4307" max="4307" width="19.140625" style="184" customWidth="1"/>
    <col min="4308" max="4308" width="17.7109375" style="184" customWidth="1"/>
    <col min="4309" max="4309" width="14.5703125" style="184" bestFit="1" customWidth="1"/>
    <col min="4310" max="4310" width="14.140625" style="184" customWidth="1"/>
    <col min="4311" max="4311" width="13.28515625" style="184" customWidth="1"/>
    <col min="4312" max="4312" width="14.42578125" style="184" customWidth="1"/>
    <col min="4313" max="4313" width="16.7109375" style="184" customWidth="1"/>
    <col min="4314" max="4314" width="16" style="184" customWidth="1"/>
    <col min="4315" max="4315" width="16.140625" style="184" customWidth="1"/>
    <col min="4316" max="4317" width="14.28515625" style="184" customWidth="1"/>
    <col min="4318" max="4318" width="13.85546875" style="184" customWidth="1"/>
    <col min="4319" max="4319" width="13.5703125" style="184" customWidth="1"/>
    <col min="4320" max="4320" width="13.85546875" style="184" customWidth="1"/>
    <col min="4321" max="4322" width="16.140625" style="184" customWidth="1"/>
    <col min="4323" max="4323" width="11.5703125" style="184" customWidth="1"/>
    <col min="4324" max="4324" width="5.28515625" style="184" customWidth="1"/>
    <col min="4325" max="4325" width="18.140625" style="184" customWidth="1"/>
    <col min="4326" max="4326" width="16.85546875" style="184" customWidth="1"/>
    <col min="4327" max="4483" width="11.42578125" style="184"/>
    <col min="4484" max="4484" width="15.140625" style="184" customWidth="1"/>
    <col min="4485" max="4485" width="60.42578125" style="184" customWidth="1"/>
    <col min="4486" max="4488" width="19.85546875" style="184" customWidth="1"/>
    <col min="4489" max="4489" width="23.5703125" style="184" customWidth="1"/>
    <col min="4490" max="4490" width="20.140625" style="184" customWidth="1"/>
    <col min="4491" max="4491" width="18.7109375" style="184" customWidth="1"/>
    <col min="4492" max="4492" width="14.140625" style="184" customWidth="1"/>
    <col min="4493" max="4493" width="11.5703125" style="184" bestFit="1" customWidth="1"/>
    <col min="4494" max="4548" width="11.42578125" style="184"/>
    <col min="4549" max="4549" width="2.7109375" style="184" customWidth="1"/>
    <col min="4550" max="4550" width="9.85546875" style="184" customWidth="1"/>
    <col min="4551" max="4551" width="54.140625" style="184" customWidth="1"/>
    <col min="4552" max="4552" width="15.7109375" style="184" customWidth="1"/>
    <col min="4553" max="4553" width="13.7109375" style="184" customWidth="1"/>
    <col min="4554" max="4554" width="15.140625" style="184" customWidth="1"/>
    <col min="4555" max="4555" width="14.7109375" style="184" customWidth="1"/>
    <col min="4556" max="4556" width="17.42578125" style="184" customWidth="1"/>
    <col min="4557" max="4557" width="15.140625" style="184" customWidth="1"/>
    <col min="4558" max="4558" width="11.85546875" style="184" customWidth="1"/>
    <col min="4559" max="4559" width="3.85546875" style="184" customWidth="1"/>
    <col min="4560" max="4560" width="19.5703125" style="184" customWidth="1"/>
    <col min="4561" max="4561" width="17.140625" style="184" customWidth="1"/>
    <col min="4562" max="4562" width="17.28515625" style="184" customWidth="1"/>
    <col min="4563" max="4563" width="19.140625" style="184" customWidth="1"/>
    <col min="4564" max="4564" width="17.7109375" style="184" customWidth="1"/>
    <col min="4565" max="4565" width="14.5703125" style="184" bestFit="1" customWidth="1"/>
    <col min="4566" max="4566" width="14.140625" style="184" customWidth="1"/>
    <col min="4567" max="4567" width="13.28515625" style="184" customWidth="1"/>
    <col min="4568" max="4568" width="14.42578125" style="184" customWidth="1"/>
    <col min="4569" max="4569" width="16.7109375" style="184" customWidth="1"/>
    <col min="4570" max="4570" width="16" style="184" customWidth="1"/>
    <col min="4571" max="4571" width="16.140625" style="184" customWidth="1"/>
    <col min="4572" max="4573" width="14.28515625" style="184" customWidth="1"/>
    <col min="4574" max="4574" width="13.85546875" style="184" customWidth="1"/>
    <col min="4575" max="4575" width="13.5703125" style="184" customWidth="1"/>
    <col min="4576" max="4576" width="13.85546875" style="184" customWidth="1"/>
    <col min="4577" max="4578" width="16.140625" style="184" customWidth="1"/>
    <col min="4579" max="4579" width="11.5703125" style="184" customWidth="1"/>
    <col min="4580" max="4580" width="5.28515625" style="184" customWidth="1"/>
    <col min="4581" max="4581" width="18.140625" style="184" customWidth="1"/>
    <col min="4582" max="4582" width="16.85546875" style="184" customWidth="1"/>
    <col min="4583" max="4739" width="11.42578125" style="184"/>
    <col min="4740" max="4740" width="15.140625" style="184" customWidth="1"/>
    <col min="4741" max="4741" width="60.42578125" style="184" customWidth="1"/>
    <col min="4742" max="4744" width="19.85546875" style="184" customWidth="1"/>
    <col min="4745" max="4745" width="23.5703125" style="184" customWidth="1"/>
    <col min="4746" max="4746" width="20.140625" style="184" customWidth="1"/>
    <col min="4747" max="4747" width="18.7109375" style="184" customWidth="1"/>
    <col min="4748" max="4748" width="14.140625" style="184" customWidth="1"/>
    <col min="4749" max="4749" width="11.5703125" style="184" bestFit="1" customWidth="1"/>
    <col min="4750" max="4804" width="11.42578125" style="184"/>
    <col min="4805" max="4805" width="2.7109375" style="184" customWidth="1"/>
    <col min="4806" max="4806" width="9.85546875" style="184" customWidth="1"/>
    <col min="4807" max="4807" width="54.140625" style="184" customWidth="1"/>
    <col min="4808" max="4808" width="15.7109375" style="184" customWidth="1"/>
    <col min="4809" max="4809" width="13.7109375" style="184" customWidth="1"/>
    <col min="4810" max="4810" width="15.140625" style="184" customWidth="1"/>
    <col min="4811" max="4811" width="14.7109375" style="184" customWidth="1"/>
    <col min="4812" max="4812" width="17.42578125" style="184" customWidth="1"/>
    <col min="4813" max="4813" width="15.140625" style="184" customWidth="1"/>
    <col min="4814" max="4814" width="11.85546875" style="184" customWidth="1"/>
    <col min="4815" max="4815" width="3.85546875" style="184" customWidth="1"/>
    <col min="4816" max="4816" width="19.5703125" style="184" customWidth="1"/>
    <col min="4817" max="4817" width="17.140625" style="184" customWidth="1"/>
    <col min="4818" max="4818" width="17.28515625" style="184" customWidth="1"/>
    <col min="4819" max="4819" width="19.140625" style="184" customWidth="1"/>
    <col min="4820" max="4820" width="17.7109375" style="184" customWidth="1"/>
    <col min="4821" max="4821" width="14.5703125" style="184" bestFit="1" customWidth="1"/>
    <col min="4822" max="4822" width="14.140625" style="184" customWidth="1"/>
    <col min="4823" max="4823" width="13.28515625" style="184" customWidth="1"/>
    <col min="4824" max="4824" width="14.42578125" style="184" customWidth="1"/>
    <col min="4825" max="4825" width="16.7109375" style="184" customWidth="1"/>
    <col min="4826" max="4826" width="16" style="184" customWidth="1"/>
    <col min="4827" max="4827" width="16.140625" style="184" customWidth="1"/>
    <col min="4828" max="4829" width="14.28515625" style="184" customWidth="1"/>
    <col min="4830" max="4830" width="13.85546875" style="184" customWidth="1"/>
    <col min="4831" max="4831" width="13.5703125" style="184" customWidth="1"/>
    <col min="4832" max="4832" width="13.85546875" style="184" customWidth="1"/>
    <col min="4833" max="4834" width="16.140625" style="184" customWidth="1"/>
    <col min="4835" max="4835" width="11.5703125" style="184" customWidth="1"/>
    <col min="4836" max="4836" width="5.28515625" style="184" customWidth="1"/>
    <col min="4837" max="4837" width="18.140625" style="184" customWidth="1"/>
    <col min="4838" max="4838" width="16.85546875" style="184" customWidth="1"/>
    <col min="4839" max="4995" width="11.42578125" style="184"/>
    <col min="4996" max="4996" width="15.140625" style="184" customWidth="1"/>
    <col min="4997" max="4997" width="60.42578125" style="184" customWidth="1"/>
    <col min="4998" max="5000" width="19.85546875" style="184" customWidth="1"/>
    <col min="5001" max="5001" width="23.5703125" style="184" customWidth="1"/>
    <col min="5002" max="5002" width="20.140625" style="184" customWidth="1"/>
    <col min="5003" max="5003" width="18.7109375" style="184" customWidth="1"/>
    <col min="5004" max="5004" width="14.140625" style="184" customWidth="1"/>
    <col min="5005" max="5005" width="11.5703125" style="184" bestFit="1" customWidth="1"/>
    <col min="5006" max="5060" width="11.42578125" style="184"/>
    <col min="5061" max="5061" width="2.7109375" style="184" customWidth="1"/>
    <col min="5062" max="5062" width="9.85546875" style="184" customWidth="1"/>
    <col min="5063" max="5063" width="54.140625" style="184" customWidth="1"/>
    <col min="5064" max="5064" width="15.7109375" style="184" customWidth="1"/>
    <col min="5065" max="5065" width="13.7109375" style="184" customWidth="1"/>
    <col min="5066" max="5066" width="15.140625" style="184" customWidth="1"/>
    <col min="5067" max="5067" width="14.7109375" style="184" customWidth="1"/>
    <col min="5068" max="5068" width="17.42578125" style="184" customWidth="1"/>
    <col min="5069" max="5069" width="15.140625" style="184" customWidth="1"/>
    <col min="5070" max="5070" width="11.85546875" style="184" customWidth="1"/>
    <col min="5071" max="5071" width="3.85546875" style="184" customWidth="1"/>
    <col min="5072" max="5072" width="19.5703125" style="184" customWidth="1"/>
    <col min="5073" max="5073" width="17.140625" style="184" customWidth="1"/>
    <col min="5074" max="5074" width="17.28515625" style="184" customWidth="1"/>
    <col min="5075" max="5075" width="19.140625" style="184" customWidth="1"/>
    <col min="5076" max="5076" width="17.7109375" style="184" customWidth="1"/>
    <col min="5077" max="5077" width="14.5703125" style="184" bestFit="1" customWidth="1"/>
    <col min="5078" max="5078" width="14.140625" style="184" customWidth="1"/>
    <col min="5079" max="5079" width="13.28515625" style="184" customWidth="1"/>
    <col min="5080" max="5080" width="14.42578125" style="184" customWidth="1"/>
    <col min="5081" max="5081" width="16.7109375" style="184" customWidth="1"/>
    <col min="5082" max="5082" width="16" style="184" customWidth="1"/>
    <col min="5083" max="5083" width="16.140625" style="184" customWidth="1"/>
    <col min="5084" max="5085" width="14.28515625" style="184" customWidth="1"/>
    <col min="5086" max="5086" width="13.85546875" style="184" customWidth="1"/>
    <col min="5087" max="5087" width="13.5703125" style="184" customWidth="1"/>
    <col min="5088" max="5088" width="13.85546875" style="184" customWidth="1"/>
    <col min="5089" max="5090" width="16.140625" style="184" customWidth="1"/>
    <col min="5091" max="5091" width="11.5703125" style="184" customWidth="1"/>
    <col min="5092" max="5092" width="5.28515625" style="184" customWidth="1"/>
    <col min="5093" max="5093" width="18.140625" style="184" customWidth="1"/>
    <col min="5094" max="5094" width="16.85546875" style="184" customWidth="1"/>
    <col min="5095" max="5251" width="11.42578125" style="184"/>
    <col min="5252" max="5252" width="15.140625" style="184" customWidth="1"/>
    <col min="5253" max="5253" width="60.42578125" style="184" customWidth="1"/>
    <col min="5254" max="5256" width="19.85546875" style="184" customWidth="1"/>
    <col min="5257" max="5257" width="23.5703125" style="184" customWidth="1"/>
    <col min="5258" max="5258" width="20.140625" style="184" customWidth="1"/>
    <col min="5259" max="5259" width="18.7109375" style="184" customWidth="1"/>
    <col min="5260" max="5260" width="14.140625" style="184" customWidth="1"/>
    <col min="5261" max="5261" width="11.5703125" style="184" bestFit="1" customWidth="1"/>
    <col min="5262" max="5316" width="11.42578125" style="184"/>
    <col min="5317" max="5317" width="2.7109375" style="184" customWidth="1"/>
    <col min="5318" max="5318" width="9.85546875" style="184" customWidth="1"/>
    <col min="5319" max="5319" width="54.140625" style="184" customWidth="1"/>
    <col min="5320" max="5320" width="15.7109375" style="184" customWidth="1"/>
    <col min="5321" max="5321" width="13.7109375" style="184" customWidth="1"/>
    <col min="5322" max="5322" width="15.140625" style="184" customWidth="1"/>
    <col min="5323" max="5323" width="14.7109375" style="184" customWidth="1"/>
    <col min="5324" max="5324" width="17.42578125" style="184" customWidth="1"/>
    <col min="5325" max="5325" width="15.140625" style="184" customWidth="1"/>
    <col min="5326" max="5326" width="11.85546875" style="184" customWidth="1"/>
    <col min="5327" max="5327" width="3.85546875" style="184" customWidth="1"/>
    <col min="5328" max="5328" width="19.5703125" style="184" customWidth="1"/>
    <col min="5329" max="5329" width="17.140625" style="184" customWidth="1"/>
    <col min="5330" max="5330" width="17.28515625" style="184" customWidth="1"/>
    <col min="5331" max="5331" width="19.140625" style="184" customWidth="1"/>
    <col min="5332" max="5332" width="17.7109375" style="184" customWidth="1"/>
    <col min="5333" max="5333" width="14.5703125" style="184" bestFit="1" customWidth="1"/>
    <col min="5334" max="5334" width="14.140625" style="184" customWidth="1"/>
    <col min="5335" max="5335" width="13.28515625" style="184" customWidth="1"/>
    <col min="5336" max="5336" width="14.42578125" style="184" customWidth="1"/>
    <col min="5337" max="5337" width="16.7109375" style="184" customWidth="1"/>
    <col min="5338" max="5338" width="16" style="184" customWidth="1"/>
    <col min="5339" max="5339" width="16.140625" style="184" customWidth="1"/>
    <col min="5340" max="5341" width="14.28515625" style="184" customWidth="1"/>
    <col min="5342" max="5342" width="13.85546875" style="184" customWidth="1"/>
    <col min="5343" max="5343" width="13.5703125" style="184" customWidth="1"/>
    <col min="5344" max="5344" width="13.85546875" style="184" customWidth="1"/>
    <col min="5345" max="5346" width="16.140625" style="184" customWidth="1"/>
    <col min="5347" max="5347" width="11.5703125" style="184" customWidth="1"/>
    <col min="5348" max="5348" width="5.28515625" style="184" customWidth="1"/>
    <col min="5349" max="5349" width="18.140625" style="184" customWidth="1"/>
    <col min="5350" max="5350" width="16.85546875" style="184" customWidth="1"/>
    <col min="5351" max="5507" width="11.42578125" style="184"/>
    <col min="5508" max="5508" width="15.140625" style="184" customWidth="1"/>
    <col min="5509" max="5509" width="60.42578125" style="184" customWidth="1"/>
    <col min="5510" max="5512" width="19.85546875" style="184" customWidth="1"/>
    <col min="5513" max="5513" width="23.5703125" style="184" customWidth="1"/>
    <col min="5514" max="5514" width="20.140625" style="184" customWidth="1"/>
    <col min="5515" max="5515" width="18.7109375" style="184" customWidth="1"/>
    <col min="5516" max="5516" width="14.140625" style="184" customWidth="1"/>
    <col min="5517" max="5517" width="11.5703125" style="184" bestFit="1" customWidth="1"/>
    <col min="5518" max="5572" width="11.42578125" style="184"/>
    <col min="5573" max="5573" width="2.7109375" style="184" customWidth="1"/>
    <col min="5574" max="5574" width="9.85546875" style="184" customWidth="1"/>
    <col min="5575" max="5575" width="54.140625" style="184" customWidth="1"/>
    <col min="5576" max="5576" width="15.7109375" style="184" customWidth="1"/>
    <col min="5577" max="5577" width="13.7109375" style="184" customWidth="1"/>
    <col min="5578" max="5578" width="15.140625" style="184" customWidth="1"/>
    <col min="5579" max="5579" width="14.7109375" style="184" customWidth="1"/>
    <col min="5580" max="5580" width="17.42578125" style="184" customWidth="1"/>
    <col min="5581" max="5581" width="15.140625" style="184" customWidth="1"/>
    <col min="5582" max="5582" width="11.85546875" style="184" customWidth="1"/>
    <col min="5583" max="5583" width="3.85546875" style="184" customWidth="1"/>
    <col min="5584" max="5584" width="19.5703125" style="184" customWidth="1"/>
    <col min="5585" max="5585" width="17.140625" style="184" customWidth="1"/>
    <col min="5586" max="5586" width="17.28515625" style="184" customWidth="1"/>
    <col min="5587" max="5587" width="19.140625" style="184" customWidth="1"/>
    <col min="5588" max="5588" width="17.7109375" style="184" customWidth="1"/>
    <col min="5589" max="5589" width="14.5703125" style="184" bestFit="1" customWidth="1"/>
    <col min="5590" max="5590" width="14.140625" style="184" customWidth="1"/>
    <col min="5591" max="5591" width="13.28515625" style="184" customWidth="1"/>
    <col min="5592" max="5592" width="14.42578125" style="184" customWidth="1"/>
    <col min="5593" max="5593" width="16.7109375" style="184" customWidth="1"/>
    <col min="5594" max="5594" width="16" style="184" customWidth="1"/>
    <col min="5595" max="5595" width="16.140625" style="184" customWidth="1"/>
    <col min="5596" max="5597" width="14.28515625" style="184" customWidth="1"/>
    <col min="5598" max="5598" width="13.85546875" style="184" customWidth="1"/>
    <col min="5599" max="5599" width="13.5703125" style="184" customWidth="1"/>
    <col min="5600" max="5600" width="13.85546875" style="184" customWidth="1"/>
    <col min="5601" max="5602" width="16.140625" style="184" customWidth="1"/>
    <col min="5603" max="5603" width="11.5703125" style="184" customWidth="1"/>
    <col min="5604" max="5604" width="5.28515625" style="184" customWidth="1"/>
    <col min="5605" max="5605" width="18.140625" style="184" customWidth="1"/>
    <col min="5606" max="5606" width="16.85546875" style="184" customWidth="1"/>
    <col min="5607" max="5763" width="11.42578125" style="184"/>
    <col min="5764" max="5764" width="15.140625" style="184" customWidth="1"/>
    <col min="5765" max="5765" width="60.42578125" style="184" customWidth="1"/>
    <col min="5766" max="5768" width="19.85546875" style="184" customWidth="1"/>
    <col min="5769" max="5769" width="23.5703125" style="184" customWidth="1"/>
    <col min="5770" max="5770" width="20.140625" style="184" customWidth="1"/>
    <col min="5771" max="5771" width="18.7109375" style="184" customWidth="1"/>
    <col min="5772" max="5772" width="14.140625" style="184" customWidth="1"/>
    <col min="5773" max="5773" width="11.5703125" style="184" bestFit="1" customWidth="1"/>
    <col min="5774" max="5828" width="11.42578125" style="184"/>
    <col min="5829" max="5829" width="2.7109375" style="184" customWidth="1"/>
    <col min="5830" max="5830" width="9.85546875" style="184" customWidth="1"/>
    <col min="5831" max="5831" width="54.140625" style="184" customWidth="1"/>
    <col min="5832" max="5832" width="15.7109375" style="184" customWidth="1"/>
    <col min="5833" max="5833" width="13.7109375" style="184" customWidth="1"/>
    <col min="5834" max="5834" width="15.140625" style="184" customWidth="1"/>
    <col min="5835" max="5835" width="14.7109375" style="184" customWidth="1"/>
    <col min="5836" max="5836" width="17.42578125" style="184" customWidth="1"/>
    <col min="5837" max="5837" width="15.140625" style="184" customWidth="1"/>
    <col min="5838" max="5838" width="11.85546875" style="184" customWidth="1"/>
    <col min="5839" max="5839" width="3.85546875" style="184" customWidth="1"/>
    <col min="5840" max="5840" width="19.5703125" style="184" customWidth="1"/>
    <col min="5841" max="5841" width="17.140625" style="184" customWidth="1"/>
    <col min="5842" max="5842" width="17.28515625" style="184" customWidth="1"/>
    <col min="5843" max="5843" width="19.140625" style="184" customWidth="1"/>
    <col min="5844" max="5844" width="17.7109375" style="184" customWidth="1"/>
    <col min="5845" max="5845" width="14.5703125" style="184" bestFit="1" customWidth="1"/>
    <col min="5846" max="5846" width="14.140625" style="184" customWidth="1"/>
    <col min="5847" max="5847" width="13.28515625" style="184" customWidth="1"/>
    <col min="5848" max="5848" width="14.42578125" style="184" customWidth="1"/>
    <col min="5849" max="5849" width="16.7109375" style="184" customWidth="1"/>
    <col min="5850" max="5850" width="16" style="184" customWidth="1"/>
    <col min="5851" max="5851" width="16.140625" style="184" customWidth="1"/>
    <col min="5852" max="5853" width="14.28515625" style="184" customWidth="1"/>
    <col min="5854" max="5854" width="13.85546875" style="184" customWidth="1"/>
    <col min="5855" max="5855" width="13.5703125" style="184" customWidth="1"/>
    <col min="5856" max="5856" width="13.85546875" style="184" customWidth="1"/>
    <col min="5857" max="5858" width="16.140625" style="184" customWidth="1"/>
    <col min="5859" max="5859" width="11.5703125" style="184" customWidth="1"/>
    <col min="5860" max="5860" width="5.28515625" style="184" customWidth="1"/>
    <col min="5861" max="5861" width="18.140625" style="184" customWidth="1"/>
    <col min="5862" max="5862" width="16.85546875" style="184" customWidth="1"/>
    <col min="5863" max="6019" width="11.42578125" style="184"/>
    <col min="6020" max="6020" width="15.140625" style="184" customWidth="1"/>
    <col min="6021" max="6021" width="60.42578125" style="184" customWidth="1"/>
    <col min="6022" max="6024" width="19.85546875" style="184" customWidth="1"/>
    <col min="6025" max="6025" width="23.5703125" style="184" customWidth="1"/>
    <col min="6026" max="6026" width="20.140625" style="184" customWidth="1"/>
    <col min="6027" max="6027" width="18.7109375" style="184" customWidth="1"/>
    <col min="6028" max="6028" width="14.140625" style="184" customWidth="1"/>
    <col min="6029" max="6029" width="11.5703125" style="184" bestFit="1" customWidth="1"/>
    <col min="6030" max="6084" width="11.42578125" style="184"/>
    <col min="6085" max="6085" width="2.7109375" style="184" customWidth="1"/>
    <col min="6086" max="6086" width="9.85546875" style="184" customWidth="1"/>
    <col min="6087" max="6087" width="54.140625" style="184" customWidth="1"/>
    <col min="6088" max="6088" width="15.7109375" style="184" customWidth="1"/>
    <col min="6089" max="6089" width="13.7109375" style="184" customWidth="1"/>
    <col min="6090" max="6090" width="15.140625" style="184" customWidth="1"/>
    <col min="6091" max="6091" width="14.7109375" style="184" customWidth="1"/>
    <col min="6092" max="6092" width="17.42578125" style="184" customWidth="1"/>
    <col min="6093" max="6093" width="15.140625" style="184" customWidth="1"/>
    <col min="6094" max="6094" width="11.85546875" style="184" customWidth="1"/>
    <col min="6095" max="6095" width="3.85546875" style="184" customWidth="1"/>
    <col min="6096" max="6096" width="19.5703125" style="184" customWidth="1"/>
    <col min="6097" max="6097" width="17.140625" style="184" customWidth="1"/>
    <col min="6098" max="6098" width="17.28515625" style="184" customWidth="1"/>
    <col min="6099" max="6099" width="19.140625" style="184" customWidth="1"/>
    <col min="6100" max="6100" width="17.7109375" style="184" customWidth="1"/>
    <col min="6101" max="6101" width="14.5703125" style="184" bestFit="1" customWidth="1"/>
    <col min="6102" max="6102" width="14.140625" style="184" customWidth="1"/>
    <col min="6103" max="6103" width="13.28515625" style="184" customWidth="1"/>
    <col min="6104" max="6104" width="14.42578125" style="184" customWidth="1"/>
    <col min="6105" max="6105" width="16.7109375" style="184" customWidth="1"/>
    <col min="6106" max="6106" width="16" style="184" customWidth="1"/>
    <col min="6107" max="6107" width="16.140625" style="184" customWidth="1"/>
    <col min="6108" max="6109" width="14.28515625" style="184" customWidth="1"/>
    <col min="6110" max="6110" width="13.85546875" style="184" customWidth="1"/>
    <col min="6111" max="6111" width="13.5703125" style="184" customWidth="1"/>
    <col min="6112" max="6112" width="13.85546875" style="184" customWidth="1"/>
    <col min="6113" max="6114" width="16.140625" style="184" customWidth="1"/>
    <col min="6115" max="6115" width="11.5703125" style="184" customWidth="1"/>
    <col min="6116" max="6116" width="5.28515625" style="184" customWidth="1"/>
    <col min="6117" max="6117" width="18.140625" style="184" customWidth="1"/>
    <col min="6118" max="6118" width="16.85546875" style="184" customWidth="1"/>
    <col min="6119" max="6275" width="11.42578125" style="184"/>
    <col min="6276" max="6276" width="15.140625" style="184" customWidth="1"/>
    <col min="6277" max="6277" width="60.42578125" style="184" customWidth="1"/>
    <col min="6278" max="6280" width="19.85546875" style="184" customWidth="1"/>
    <col min="6281" max="6281" width="23.5703125" style="184" customWidth="1"/>
    <col min="6282" max="6282" width="20.140625" style="184" customWidth="1"/>
    <col min="6283" max="6283" width="18.7109375" style="184" customWidth="1"/>
    <col min="6284" max="6284" width="14.140625" style="184" customWidth="1"/>
    <col min="6285" max="6285" width="11.5703125" style="184" bestFit="1" customWidth="1"/>
    <col min="6286" max="6340" width="11.42578125" style="184"/>
    <col min="6341" max="6341" width="2.7109375" style="184" customWidth="1"/>
    <col min="6342" max="6342" width="9.85546875" style="184" customWidth="1"/>
    <col min="6343" max="6343" width="54.140625" style="184" customWidth="1"/>
    <col min="6344" max="6344" width="15.7109375" style="184" customWidth="1"/>
    <col min="6345" max="6345" width="13.7109375" style="184" customWidth="1"/>
    <col min="6346" max="6346" width="15.140625" style="184" customWidth="1"/>
    <col min="6347" max="6347" width="14.7109375" style="184" customWidth="1"/>
    <col min="6348" max="6348" width="17.42578125" style="184" customWidth="1"/>
    <col min="6349" max="6349" width="15.140625" style="184" customWidth="1"/>
    <col min="6350" max="6350" width="11.85546875" style="184" customWidth="1"/>
    <col min="6351" max="6351" width="3.85546875" style="184" customWidth="1"/>
    <col min="6352" max="6352" width="19.5703125" style="184" customWidth="1"/>
    <col min="6353" max="6353" width="17.140625" style="184" customWidth="1"/>
    <col min="6354" max="6354" width="17.28515625" style="184" customWidth="1"/>
    <col min="6355" max="6355" width="19.140625" style="184" customWidth="1"/>
    <col min="6356" max="6356" width="17.7109375" style="184" customWidth="1"/>
    <col min="6357" max="6357" width="14.5703125" style="184" bestFit="1" customWidth="1"/>
    <col min="6358" max="6358" width="14.140625" style="184" customWidth="1"/>
    <col min="6359" max="6359" width="13.28515625" style="184" customWidth="1"/>
    <col min="6360" max="6360" width="14.42578125" style="184" customWidth="1"/>
    <col min="6361" max="6361" width="16.7109375" style="184" customWidth="1"/>
    <col min="6362" max="6362" width="16" style="184" customWidth="1"/>
    <col min="6363" max="6363" width="16.140625" style="184" customWidth="1"/>
    <col min="6364" max="6365" width="14.28515625" style="184" customWidth="1"/>
    <col min="6366" max="6366" width="13.85546875" style="184" customWidth="1"/>
    <col min="6367" max="6367" width="13.5703125" style="184" customWidth="1"/>
    <col min="6368" max="6368" width="13.85546875" style="184" customWidth="1"/>
    <col min="6369" max="6370" width="16.140625" style="184" customWidth="1"/>
    <col min="6371" max="6371" width="11.5703125" style="184" customWidth="1"/>
    <col min="6372" max="6372" width="5.28515625" style="184" customWidth="1"/>
    <col min="6373" max="6373" width="18.140625" style="184" customWidth="1"/>
    <col min="6374" max="6374" width="16.85546875" style="184" customWidth="1"/>
    <col min="6375" max="6531" width="11.42578125" style="184"/>
    <col min="6532" max="6532" width="15.140625" style="184" customWidth="1"/>
    <col min="6533" max="6533" width="60.42578125" style="184" customWidth="1"/>
    <col min="6534" max="6536" width="19.85546875" style="184" customWidth="1"/>
    <col min="6537" max="6537" width="23.5703125" style="184" customWidth="1"/>
    <col min="6538" max="6538" width="20.140625" style="184" customWidth="1"/>
    <col min="6539" max="6539" width="18.7109375" style="184" customWidth="1"/>
    <col min="6540" max="6540" width="14.140625" style="184" customWidth="1"/>
    <col min="6541" max="6541" width="11.5703125" style="184" bestFit="1" customWidth="1"/>
    <col min="6542" max="6596" width="11.42578125" style="184"/>
    <col min="6597" max="6597" width="2.7109375" style="184" customWidth="1"/>
    <col min="6598" max="6598" width="9.85546875" style="184" customWidth="1"/>
    <col min="6599" max="6599" width="54.140625" style="184" customWidth="1"/>
    <col min="6600" max="6600" width="15.7109375" style="184" customWidth="1"/>
    <col min="6601" max="6601" width="13.7109375" style="184" customWidth="1"/>
    <col min="6602" max="6602" width="15.140625" style="184" customWidth="1"/>
    <col min="6603" max="6603" width="14.7109375" style="184" customWidth="1"/>
    <col min="6604" max="6604" width="17.42578125" style="184" customWidth="1"/>
    <col min="6605" max="6605" width="15.140625" style="184" customWidth="1"/>
    <col min="6606" max="6606" width="11.85546875" style="184" customWidth="1"/>
    <col min="6607" max="6607" width="3.85546875" style="184" customWidth="1"/>
    <col min="6608" max="6608" width="19.5703125" style="184" customWidth="1"/>
    <col min="6609" max="6609" width="17.140625" style="184" customWidth="1"/>
    <col min="6610" max="6610" width="17.28515625" style="184" customWidth="1"/>
    <col min="6611" max="6611" width="19.140625" style="184" customWidth="1"/>
    <col min="6612" max="6612" width="17.7109375" style="184" customWidth="1"/>
    <col min="6613" max="6613" width="14.5703125" style="184" bestFit="1" customWidth="1"/>
    <col min="6614" max="6614" width="14.140625" style="184" customWidth="1"/>
    <col min="6615" max="6615" width="13.28515625" style="184" customWidth="1"/>
    <col min="6616" max="6616" width="14.42578125" style="184" customWidth="1"/>
    <col min="6617" max="6617" width="16.7109375" style="184" customWidth="1"/>
    <col min="6618" max="6618" width="16" style="184" customWidth="1"/>
    <col min="6619" max="6619" width="16.140625" style="184" customWidth="1"/>
    <col min="6620" max="6621" width="14.28515625" style="184" customWidth="1"/>
    <col min="6622" max="6622" width="13.85546875" style="184" customWidth="1"/>
    <col min="6623" max="6623" width="13.5703125" style="184" customWidth="1"/>
    <col min="6624" max="6624" width="13.85546875" style="184" customWidth="1"/>
    <col min="6625" max="6626" width="16.140625" style="184" customWidth="1"/>
    <col min="6627" max="6627" width="11.5703125" style="184" customWidth="1"/>
    <col min="6628" max="6628" width="5.28515625" style="184" customWidth="1"/>
    <col min="6629" max="6629" width="18.140625" style="184" customWidth="1"/>
    <col min="6630" max="6630" width="16.85546875" style="184" customWidth="1"/>
    <col min="6631" max="6787" width="11.42578125" style="184"/>
    <col min="6788" max="6788" width="15.140625" style="184" customWidth="1"/>
    <col min="6789" max="6789" width="60.42578125" style="184" customWidth="1"/>
    <col min="6790" max="6792" width="19.85546875" style="184" customWidth="1"/>
    <col min="6793" max="6793" width="23.5703125" style="184" customWidth="1"/>
    <col min="6794" max="6794" width="20.140625" style="184" customWidth="1"/>
    <col min="6795" max="6795" width="18.7109375" style="184" customWidth="1"/>
    <col min="6796" max="6796" width="14.140625" style="184" customWidth="1"/>
    <col min="6797" max="6797" width="11.5703125" style="184" bestFit="1" customWidth="1"/>
    <col min="6798" max="6852" width="11.42578125" style="184"/>
    <col min="6853" max="6853" width="2.7109375" style="184" customWidth="1"/>
    <col min="6854" max="6854" width="9.85546875" style="184" customWidth="1"/>
    <col min="6855" max="6855" width="54.140625" style="184" customWidth="1"/>
    <col min="6856" max="6856" width="15.7109375" style="184" customWidth="1"/>
    <col min="6857" max="6857" width="13.7109375" style="184" customWidth="1"/>
    <col min="6858" max="6858" width="15.140625" style="184" customWidth="1"/>
    <col min="6859" max="6859" width="14.7109375" style="184" customWidth="1"/>
    <col min="6860" max="6860" width="17.42578125" style="184" customWidth="1"/>
    <col min="6861" max="6861" width="15.140625" style="184" customWidth="1"/>
    <col min="6862" max="6862" width="11.85546875" style="184" customWidth="1"/>
    <col min="6863" max="6863" width="3.85546875" style="184" customWidth="1"/>
    <col min="6864" max="6864" width="19.5703125" style="184" customWidth="1"/>
    <col min="6865" max="6865" width="17.140625" style="184" customWidth="1"/>
    <col min="6866" max="6866" width="17.28515625" style="184" customWidth="1"/>
    <col min="6867" max="6867" width="19.140625" style="184" customWidth="1"/>
    <col min="6868" max="6868" width="17.7109375" style="184" customWidth="1"/>
    <col min="6869" max="6869" width="14.5703125" style="184" bestFit="1" customWidth="1"/>
    <col min="6870" max="6870" width="14.140625" style="184" customWidth="1"/>
    <col min="6871" max="6871" width="13.28515625" style="184" customWidth="1"/>
    <col min="6872" max="6872" width="14.42578125" style="184" customWidth="1"/>
    <col min="6873" max="6873" width="16.7109375" style="184" customWidth="1"/>
    <col min="6874" max="6874" width="16" style="184" customWidth="1"/>
    <col min="6875" max="6875" width="16.140625" style="184" customWidth="1"/>
    <col min="6876" max="6877" width="14.28515625" style="184" customWidth="1"/>
    <col min="6878" max="6878" width="13.85546875" style="184" customWidth="1"/>
    <col min="6879" max="6879" width="13.5703125" style="184" customWidth="1"/>
    <col min="6880" max="6880" width="13.85546875" style="184" customWidth="1"/>
    <col min="6881" max="6882" width="16.140625" style="184" customWidth="1"/>
    <col min="6883" max="6883" width="11.5703125" style="184" customWidth="1"/>
    <col min="6884" max="6884" width="5.28515625" style="184" customWidth="1"/>
    <col min="6885" max="6885" width="18.140625" style="184" customWidth="1"/>
    <col min="6886" max="6886" width="16.85546875" style="184" customWidth="1"/>
    <col min="6887" max="7043" width="11.42578125" style="184"/>
    <col min="7044" max="7044" width="15.140625" style="184" customWidth="1"/>
    <col min="7045" max="7045" width="60.42578125" style="184" customWidth="1"/>
    <col min="7046" max="7048" width="19.85546875" style="184" customWidth="1"/>
    <col min="7049" max="7049" width="23.5703125" style="184" customWidth="1"/>
    <col min="7050" max="7050" width="20.140625" style="184" customWidth="1"/>
    <col min="7051" max="7051" width="18.7109375" style="184" customWidth="1"/>
    <col min="7052" max="7052" width="14.140625" style="184" customWidth="1"/>
    <col min="7053" max="7053" width="11.5703125" style="184" bestFit="1" customWidth="1"/>
    <col min="7054" max="7108" width="11.42578125" style="184"/>
    <col min="7109" max="7109" width="2.7109375" style="184" customWidth="1"/>
    <col min="7110" max="7110" width="9.85546875" style="184" customWidth="1"/>
    <col min="7111" max="7111" width="54.140625" style="184" customWidth="1"/>
    <col min="7112" max="7112" width="15.7109375" style="184" customWidth="1"/>
    <col min="7113" max="7113" width="13.7109375" style="184" customWidth="1"/>
    <col min="7114" max="7114" width="15.140625" style="184" customWidth="1"/>
    <col min="7115" max="7115" width="14.7109375" style="184" customWidth="1"/>
    <col min="7116" max="7116" width="17.42578125" style="184" customWidth="1"/>
    <col min="7117" max="7117" width="15.140625" style="184" customWidth="1"/>
    <col min="7118" max="7118" width="11.85546875" style="184" customWidth="1"/>
    <col min="7119" max="7119" width="3.85546875" style="184" customWidth="1"/>
    <col min="7120" max="7120" width="19.5703125" style="184" customWidth="1"/>
    <col min="7121" max="7121" width="17.140625" style="184" customWidth="1"/>
    <col min="7122" max="7122" width="17.28515625" style="184" customWidth="1"/>
    <col min="7123" max="7123" width="19.140625" style="184" customWidth="1"/>
    <col min="7124" max="7124" width="17.7109375" style="184" customWidth="1"/>
    <col min="7125" max="7125" width="14.5703125" style="184" bestFit="1" customWidth="1"/>
    <col min="7126" max="7126" width="14.140625" style="184" customWidth="1"/>
    <col min="7127" max="7127" width="13.28515625" style="184" customWidth="1"/>
    <col min="7128" max="7128" width="14.42578125" style="184" customWidth="1"/>
    <col min="7129" max="7129" width="16.7109375" style="184" customWidth="1"/>
    <col min="7130" max="7130" width="16" style="184" customWidth="1"/>
    <col min="7131" max="7131" width="16.140625" style="184" customWidth="1"/>
    <col min="7132" max="7133" width="14.28515625" style="184" customWidth="1"/>
    <col min="7134" max="7134" width="13.85546875" style="184" customWidth="1"/>
    <col min="7135" max="7135" width="13.5703125" style="184" customWidth="1"/>
    <col min="7136" max="7136" width="13.85546875" style="184" customWidth="1"/>
    <col min="7137" max="7138" width="16.140625" style="184" customWidth="1"/>
    <col min="7139" max="7139" width="11.5703125" style="184" customWidth="1"/>
    <col min="7140" max="7140" width="5.28515625" style="184" customWidth="1"/>
    <col min="7141" max="7141" width="18.140625" style="184" customWidth="1"/>
    <col min="7142" max="7142" width="16.85546875" style="184" customWidth="1"/>
    <col min="7143" max="7299" width="11.42578125" style="184"/>
    <col min="7300" max="7300" width="15.140625" style="184" customWidth="1"/>
    <col min="7301" max="7301" width="60.42578125" style="184" customWidth="1"/>
    <col min="7302" max="7304" width="19.85546875" style="184" customWidth="1"/>
    <col min="7305" max="7305" width="23.5703125" style="184" customWidth="1"/>
    <col min="7306" max="7306" width="20.140625" style="184" customWidth="1"/>
    <col min="7307" max="7307" width="18.7109375" style="184" customWidth="1"/>
    <col min="7308" max="7308" width="14.140625" style="184" customWidth="1"/>
    <col min="7309" max="7309" width="11.5703125" style="184" bestFit="1" customWidth="1"/>
    <col min="7310" max="7364" width="11.42578125" style="184"/>
    <col min="7365" max="7365" width="2.7109375" style="184" customWidth="1"/>
    <col min="7366" max="7366" width="9.85546875" style="184" customWidth="1"/>
    <col min="7367" max="7367" width="54.140625" style="184" customWidth="1"/>
    <col min="7368" max="7368" width="15.7109375" style="184" customWidth="1"/>
    <col min="7369" max="7369" width="13.7109375" style="184" customWidth="1"/>
    <col min="7370" max="7370" width="15.140625" style="184" customWidth="1"/>
    <col min="7371" max="7371" width="14.7109375" style="184" customWidth="1"/>
    <col min="7372" max="7372" width="17.42578125" style="184" customWidth="1"/>
    <col min="7373" max="7373" width="15.140625" style="184" customWidth="1"/>
    <col min="7374" max="7374" width="11.85546875" style="184" customWidth="1"/>
    <col min="7375" max="7375" width="3.85546875" style="184" customWidth="1"/>
    <col min="7376" max="7376" width="19.5703125" style="184" customWidth="1"/>
    <col min="7377" max="7377" width="17.140625" style="184" customWidth="1"/>
    <col min="7378" max="7378" width="17.28515625" style="184" customWidth="1"/>
    <col min="7379" max="7379" width="19.140625" style="184" customWidth="1"/>
    <col min="7380" max="7380" width="17.7109375" style="184" customWidth="1"/>
    <col min="7381" max="7381" width="14.5703125" style="184" bestFit="1" customWidth="1"/>
    <col min="7382" max="7382" width="14.140625" style="184" customWidth="1"/>
    <col min="7383" max="7383" width="13.28515625" style="184" customWidth="1"/>
    <col min="7384" max="7384" width="14.42578125" style="184" customWidth="1"/>
    <col min="7385" max="7385" width="16.7109375" style="184" customWidth="1"/>
    <col min="7386" max="7386" width="16" style="184" customWidth="1"/>
    <col min="7387" max="7387" width="16.140625" style="184" customWidth="1"/>
    <col min="7388" max="7389" width="14.28515625" style="184" customWidth="1"/>
    <col min="7390" max="7390" width="13.85546875" style="184" customWidth="1"/>
    <col min="7391" max="7391" width="13.5703125" style="184" customWidth="1"/>
    <col min="7392" max="7392" width="13.85546875" style="184" customWidth="1"/>
    <col min="7393" max="7394" width="16.140625" style="184" customWidth="1"/>
    <col min="7395" max="7395" width="11.5703125" style="184" customWidth="1"/>
    <col min="7396" max="7396" width="5.28515625" style="184" customWidth="1"/>
    <col min="7397" max="7397" width="18.140625" style="184" customWidth="1"/>
    <col min="7398" max="7398" width="16.85546875" style="184" customWidth="1"/>
    <col min="7399" max="7555" width="11.42578125" style="184"/>
    <col min="7556" max="7556" width="15.140625" style="184" customWidth="1"/>
    <col min="7557" max="7557" width="60.42578125" style="184" customWidth="1"/>
    <col min="7558" max="7560" width="19.85546875" style="184" customWidth="1"/>
    <col min="7561" max="7561" width="23.5703125" style="184" customWidth="1"/>
    <col min="7562" max="7562" width="20.140625" style="184" customWidth="1"/>
    <col min="7563" max="7563" width="18.7109375" style="184" customWidth="1"/>
    <col min="7564" max="7564" width="14.140625" style="184" customWidth="1"/>
    <col min="7565" max="7565" width="11.5703125" style="184" bestFit="1" customWidth="1"/>
    <col min="7566" max="7620" width="11.42578125" style="184"/>
    <col min="7621" max="7621" width="2.7109375" style="184" customWidth="1"/>
    <col min="7622" max="7622" width="9.85546875" style="184" customWidth="1"/>
    <col min="7623" max="7623" width="54.140625" style="184" customWidth="1"/>
    <col min="7624" max="7624" width="15.7109375" style="184" customWidth="1"/>
    <col min="7625" max="7625" width="13.7109375" style="184" customWidth="1"/>
    <col min="7626" max="7626" width="15.140625" style="184" customWidth="1"/>
    <col min="7627" max="7627" width="14.7109375" style="184" customWidth="1"/>
    <col min="7628" max="7628" width="17.42578125" style="184" customWidth="1"/>
    <col min="7629" max="7629" width="15.140625" style="184" customWidth="1"/>
    <col min="7630" max="7630" width="11.85546875" style="184" customWidth="1"/>
    <col min="7631" max="7631" width="3.85546875" style="184" customWidth="1"/>
    <col min="7632" max="7632" width="19.5703125" style="184" customWidth="1"/>
    <col min="7633" max="7633" width="17.140625" style="184" customWidth="1"/>
    <col min="7634" max="7634" width="17.28515625" style="184" customWidth="1"/>
    <col min="7635" max="7635" width="19.140625" style="184" customWidth="1"/>
    <col min="7636" max="7636" width="17.7109375" style="184" customWidth="1"/>
    <col min="7637" max="7637" width="14.5703125" style="184" bestFit="1" customWidth="1"/>
    <col min="7638" max="7638" width="14.140625" style="184" customWidth="1"/>
    <col min="7639" max="7639" width="13.28515625" style="184" customWidth="1"/>
    <col min="7640" max="7640" width="14.42578125" style="184" customWidth="1"/>
    <col min="7641" max="7641" width="16.7109375" style="184" customWidth="1"/>
    <col min="7642" max="7642" width="16" style="184" customWidth="1"/>
    <col min="7643" max="7643" width="16.140625" style="184" customWidth="1"/>
    <col min="7644" max="7645" width="14.28515625" style="184" customWidth="1"/>
    <col min="7646" max="7646" width="13.85546875" style="184" customWidth="1"/>
    <col min="7647" max="7647" width="13.5703125" style="184" customWidth="1"/>
    <col min="7648" max="7648" width="13.85546875" style="184" customWidth="1"/>
    <col min="7649" max="7650" width="16.140625" style="184" customWidth="1"/>
    <col min="7651" max="7651" width="11.5703125" style="184" customWidth="1"/>
    <col min="7652" max="7652" width="5.28515625" style="184" customWidth="1"/>
    <col min="7653" max="7653" width="18.140625" style="184" customWidth="1"/>
    <col min="7654" max="7654" width="16.85546875" style="184" customWidth="1"/>
    <col min="7655" max="7811" width="11.42578125" style="184"/>
    <col min="7812" max="7812" width="15.140625" style="184" customWidth="1"/>
    <col min="7813" max="7813" width="60.42578125" style="184" customWidth="1"/>
    <col min="7814" max="7816" width="19.85546875" style="184" customWidth="1"/>
    <col min="7817" max="7817" width="23.5703125" style="184" customWidth="1"/>
    <col min="7818" max="7818" width="20.140625" style="184" customWidth="1"/>
    <col min="7819" max="7819" width="18.7109375" style="184" customWidth="1"/>
    <col min="7820" max="7820" width="14.140625" style="184" customWidth="1"/>
    <col min="7821" max="7821" width="11.5703125" style="184" bestFit="1" customWidth="1"/>
    <col min="7822" max="7876" width="11.42578125" style="184"/>
    <col min="7877" max="7877" width="2.7109375" style="184" customWidth="1"/>
    <col min="7878" max="7878" width="9.85546875" style="184" customWidth="1"/>
    <col min="7879" max="7879" width="54.140625" style="184" customWidth="1"/>
    <col min="7880" max="7880" width="15.7109375" style="184" customWidth="1"/>
    <col min="7881" max="7881" width="13.7109375" style="184" customWidth="1"/>
    <col min="7882" max="7882" width="15.140625" style="184" customWidth="1"/>
    <col min="7883" max="7883" width="14.7109375" style="184" customWidth="1"/>
    <col min="7884" max="7884" width="17.42578125" style="184" customWidth="1"/>
    <col min="7885" max="7885" width="15.140625" style="184" customWidth="1"/>
    <col min="7886" max="7886" width="11.85546875" style="184" customWidth="1"/>
    <col min="7887" max="7887" width="3.85546875" style="184" customWidth="1"/>
    <col min="7888" max="7888" width="19.5703125" style="184" customWidth="1"/>
    <col min="7889" max="7889" width="17.140625" style="184" customWidth="1"/>
    <col min="7890" max="7890" width="17.28515625" style="184" customWidth="1"/>
    <col min="7891" max="7891" width="19.140625" style="184" customWidth="1"/>
    <col min="7892" max="7892" width="17.7109375" style="184" customWidth="1"/>
    <col min="7893" max="7893" width="14.5703125" style="184" bestFit="1" customWidth="1"/>
    <col min="7894" max="7894" width="14.140625" style="184" customWidth="1"/>
    <col min="7895" max="7895" width="13.28515625" style="184" customWidth="1"/>
    <col min="7896" max="7896" width="14.42578125" style="184" customWidth="1"/>
    <col min="7897" max="7897" width="16.7109375" style="184" customWidth="1"/>
    <col min="7898" max="7898" width="16" style="184" customWidth="1"/>
    <col min="7899" max="7899" width="16.140625" style="184" customWidth="1"/>
    <col min="7900" max="7901" width="14.28515625" style="184" customWidth="1"/>
    <col min="7902" max="7902" width="13.85546875" style="184" customWidth="1"/>
    <col min="7903" max="7903" width="13.5703125" style="184" customWidth="1"/>
    <col min="7904" max="7904" width="13.85546875" style="184" customWidth="1"/>
    <col min="7905" max="7906" width="16.140625" style="184" customWidth="1"/>
    <col min="7907" max="7907" width="11.5703125" style="184" customWidth="1"/>
    <col min="7908" max="7908" width="5.28515625" style="184" customWidth="1"/>
    <col min="7909" max="7909" width="18.140625" style="184" customWidth="1"/>
    <col min="7910" max="7910" width="16.85546875" style="184" customWidth="1"/>
    <col min="7911" max="8067" width="11.42578125" style="184"/>
    <col min="8068" max="8068" width="15.140625" style="184" customWidth="1"/>
    <col min="8069" max="8069" width="60.42578125" style="184" customWidth="1"/>
    <col min="8070" max="8072" width="19.85546875" style="184" customWidth="1"/>
    <col min="8073" max="8073" width="23.5703125" style="184" customWidth="1"/>
    <col min="8074" max="8074" width="20.140625" style="184" customWidth="1"/>
    <col min="8075" max="8075" width="18.7109375" style="184" customWidth="1"/>
    <col min="8076" max="8076" width="14.140625" style="184" customWidth="1"/>
    <col min="8077" max="8077" width="11.5703125" style="184" bestFit="1" customWidth="1"/>
    <col min="8078" max="8132" width="11.42578125" style="184"/>
    <col min="8133" max="8133" width="2.7109375" style="184" customWidth="1"/>
    <col min="8134" max="8134" width="9.85546875" style="184" customWidth="1"/>
    <col min="8135" max="8135" width="54.140625" style="184" customWidth="1"/>
    <col min="8136" max="8136" width="15.7109375" style="184" customWidth="1"/>
    <col min="8137" max="8137" width="13.7109375" style="184" customWidth="1"/>
    <col min="8138" max="8138" width="15.140625" style="184" customWidth="1"/>
    <col min="8139" max="8139" width="14.7109375" style="184" customWidth="1"/>
    <col min="8140" max="8140" width="17.42578125" style="184" customWidth="1"/>
    <col min="8141" max="8141" width="15.140625" style="184" customWidth="1"/>
    <col min="8142" max="8142" width="11.85546875" style="184" customWidth="1"/>
    <col min="8143" max="8143" width="3.85546875" style="184" customWidth="1"/>
    <col min="8144" max="8144" width="19.5703125" style="184" customWidth="1"/>
    <col min="8145" max="8145" width="17.140625" style="184" customWidth="1"/>
    <col min="8146" max="8146" width="17.28515625" style="184" customWidth="1"/>
    <col min="8147" max="8147" width="19.140625" style="184" customWidth="1"/>
    <col min="8148" max="8148" width="17.7109375" style="184" customWidth="1"/>
    <col min="8149" max="8149" width="14.5703125" style="184" bestFit="1" customWidth="1"/>
    <col min="8150" max="8150" width="14.140625" style="184" customWidth="1"/>
    <col min="8151" max="8151" width="13.28515625" style="184" customWidth="1"/>
    <col min="8152" max="8152" width="14.42578125" style="184" customWidth="1"/>
    <col min="8153" max="8153" width="16.7109375" style="184" customWidth="1"/>
    <col min="8154" max="8154" width="16" style="184" customWidth="1"/>
    <col min="8155" max="8155" width="16.140625" style="184" customWidth="1"/>
    <col min="8156" max="8157" width="14.28515625" style="184" customWidth="1"/>
    <col min="8158" max="8158" width="13.85546875" style="184" customWidth="1"/>
    <col min="8159" max="8159" width="13.5703125" style="184" customWidth="1"/>
    <col min="8160" max="8160" width="13.85546875" style="184" customWidth="1"/>
    <col min="8161" max="8162" width="16.140625" style="184" customWidth="1"/>
    <col min="8163" max="8163" width="11.5703125" style="184" customWidth="1"/>
    <col min="8164" max="8164" width="5.28515625" style="184" customWidth="1"/>
    <col min="8165" max="8165" width="18.140625" style="184" customWidth="1"/>
    <col min="8166" max="8166" width="16.85546875" style="184" customWidth="1"/>
    <col min="8167" max="8323" width="11.42578125" style="184"/>
    <col min="8324" max="8324" width="15.140625" style="184" customWidth="1"/>
    <col min="8325" max="8325" width="60.42578125" style="184" customWidth="1"/>
    <col min="8326" max="8328" width="19.85546875" style="184" customWidth="1"/>
    <col min="8329" max="8329" width="23.5703125" style="184" customWidth="1"/>
    <col min="8330" max="8330" width="20.140625" style="184" customWidth="1"/>
    <col min="8331" max="8331" width="18.7109375" style="184" customWidth="1"/>
    <col min="8332" max="8332" width="14.140625" style="184" customWidth="1"/>
    <col min="8333" max="8333" width="11.5703125" style="184" bestFit="1" customWidth="1"/>
    <col min="8334" max="8388" width="11.42578125" style="184"/>
    <col min="8389" max="8389" width="2.7109375" style="184" customWidth="1"/>
    <col min="8390" max="8390" width="9.85546875" style="184" customWidth="1"/>
    <col min="8391" max="8391" width="54.140625" style="184" customWidth="1"/>
    <col min="8392" max="8392" width="15.7109375" style="184" customWidth="1"/>
    <col min="8393" max="8393" width="13.7109375" style="184" customWidth="1"/>
    <col min="8394" max="8394" width="15.140625" style="184" customWidth="1"/>
    <col min="8395" max="8395" width="14.7109375" style="184" customWidth="1"/>
    <col min="8396" max="8396" width="17.42578125" style="184" customWidth="1"/>
    <col min="8397" max="8397" width="15.140625" style="184" customWidth="1"/>
    <col min="8398" max="8398" width="11.85546875" style="184" customWidth="1"/>
    <col min="8399" max="8399" width="3.85546875" style="184" customWidth="1"/>
    <col min="8400" max="8400" width="19.5703125" style="184" customWidth="1"/>
    <col min="8401" max="8401" width="17.140625" style="184" customWidth="1"/>
    <col min="8402" max="8402" width="17.28515625" style="184" customWidth="1"/>
    <col min="8403" max="8403" width="19.140625" style="184" customWidth="1"/>
    <col min="8404" max="8404" width="17.7109375" style="184" customWidth="1"/>
    <col min="8405" max="8405" width="14.5703125" style="184" bestFit="1" customWidth="1"/>
    <col min="8406" max="8406" width="14.140625" style="184" customWidth="1"/>
    <col min="8407" max="8407" width="13.28515625" style="184" customWidth="1"/>
    <col min="8408" max="8408" width="14.42578125" style="184" customWidth="1"/>
    <col min="8409" max="8409" width="16.7109375" style="184" customWidth="1"/>
    <col min="8410" max="8410" width="16" style="184" customWidth="1"/>
    <col min="8411" max="8411" width="16.140625" style="184" customWidth="1"/>
    <col min="8412" max="8413" width="14.28515625" style="184" customWidth="1"/>
    <col min="8414" max="8414" width="13.85546875" style="184" customWidth="1"/>
    <col min="8415" max="8415" width="13.5703125" style="184" customWidth="1"/>
    <col min="8416" max="8416" width="13.85546875" style="184" customWidth="1"/>
    <col min="8417" max="8418" width="16.140625" style="184" customWidth="1"/>
    <col min="8419" max="8419" width="11.5703125" style="184" customWidth="1"/>
    <col min="8420" max="8420" width="5.28515625" style="184" customWidth="1"/>
    <col min="8421" max="8421" width="18.140625" style="184" customWidth="1"/>
    <col min="8422" max="8422" width="16.85546875" style="184" customWidth="1"/>
    <col min="8423" max="8579" width="11.42578125" style="184"/>
    <col min="8580" max="8580" width="15.140625" style="184" customWidth="1"/>
    <col min="8581" max="8581" width="60.42578125" style="184" customWidth="1"/>
    <col min="8582" max="8584" width="19.85546875" style="184" customWidth="1"/>
    <col min="8585" max="8585" width="23.5703125" style="184" customWidth="1"/>
    <col min="8586" max="8586" width="20.140625" style="184" customWidth="1"/>
    <col min="8587" max="8587" width="18.7109375" style="184" customWidth="1"/>
    <col min="8588" max="8588" width="14.140625" style="184" customWidth="1"/>
    <col min="8589" max="8589" width="11.5703125" style="184" bestFit="1" customWidth="1"/>
    <col min="8590" max="8644" width="11.42578125" style="184"/>
    <col min="8645" max="8645" width="2.7109375" style="184" customWidth="1"/>
    <col min="8646" max="8646" width="9.85546875" style="184" customWidth="1"/>
    <col min="8647" max="8647" width="54.140625" style="184" customWidth="1"/>
    <col min="8648" max="8648" width="15.7109375" style="184" customWidth="1"/>
    <col min="8649" max="8649" width="13.7109375" style="184" customWidth="1"/>
    <col min="8650" max="8650" width="15.140625" style="184" customWidth="1"/>
    <col min="8651" max="8651" width="14.7109375" style="184" customWidth="1"/>
    <col min="8652" max="8652" width="17.42578125" style="184" customWidth="1"/>
    <col min="8653" max="8653" width="15.140625" style="184" customWidth="1"/>
    <col min="8654" max="8654" width="11.85546875" style="184" customWidth="1"/>
    <col min="8655" max="8655" width="3.85546875" style="184" customWidth="1"/>
    <col min="8656" max="8656" width="19.5703125" style="184" customWidth="1"/>
    <col min="8657" max="8657" width="17.140625" style="184" customWidth="1"/>
    <col min="8658" max="8658" width="17.28515625" style="184" customWidth="1"/>
    <col min="8659" max="8659" width="19.140625" style="184" customWidth="1"/>
    <col min="8660" max="8660" width="17.7109375" style="184" customWidth="1"/>
    <col min="8661" max="8661" width="14.5703125" style="184" bestFit="1" customWidth="1"/>
    <col min="8662" max="8662" width="14.140625" style="184" customWidth="1"/>
    <col min="8663" max="8663" width="13.28515625" style="184" customWidth="1"/>
    <col min="8664" max="8664" width="14.42578125" style="184" customWidth="1"/>
    <col min="8665" max="8665" width="16.7109375" style="184" customWidth="1"/>
    <col min="8666" max="8666" width="16" style="184" customWidth="1"/>
    <col min="8667" max="8667" width="16.140625" style="184" customWidth="1"/>
    <col min="8668" max="8669" width="14.28515625" style="184" customWidth="1"/>
    <col min="8670" max="8670" width="13.85546875" style="184" customWidth="1"/>
    <col min="8671" max="8671" width="13.5703125" style="184" customWidth="1"/>
    <col min="8672" max="8672" width="13.85546875" style="184" customWidth="1"/>
    <col min="8673" max="8674" width="16.140625" style="184" customWidth="1"/>
    <col min="8675" max="8675" width="11.5703125" style="184" customWidth="1"/>
    <col min="8676" max="8676" width="5.28515625" style="184" customWidth="1"/>
    <col min="8677" max="8677" width="18.140625" style="184" customWidth="1"/>
    <col min="8678" max="8678" width="16.85546875" style="184" customWidth="1"/>
    <col min="8679" max="8835" width="11.42578125" style="184"/>
    <col min="8836" max="8836" width="15.140625" style="184" customWidth="1"/>
    <col min="8837" max="8837" width="60.42578125" style="184" customWidth="1"/>
    <col min="8838" max="8840" width="19.85546875" style="184" customWidth="1"/>
    <col min="8841" max="8841" width="23.5703125" style="184" customWidth="1"/>
    <col min="8842" max="8842" width="20.140625" style="184" customWidth="1"/>
    <col min="8843" max="8843" width="18.7109375" style="184" customWidth="1"/>
    <col min="8844" max="8844" width="14.140625" style="184" customWidth="1"/>
    <col min="8845" max="8845" width="11.5703125" style="184" bestFit="1" customWidth="1"/>
    <col min="8846" max="8900" width="11.42578125" style="184"/>
    <col min="8901" max="8901" width="2.7109375" style="184" customWidth="1"/>
    <col min="8902" max="8902" width="9.85546875" style="184" customWidth="1"/>
    <col min="8903" max="8903" width="54.140625" style="184" customWidth="1"/>
    <col min="8904" max="8904" width="15.7109375" style="184" customWidth="1"/>
    <col min="8905" max="8905" width="13.7109375" style="184" customWidth="1"/>
    <col min="8906" max="8906" width="15.140625" style="184" customWidth="1"/>
    <col min="8907" max="8907" width="14.7109375" style="184" customWidth="1"/>
    <col min="8908" max="8908" width="17.42578125" style="184" customWidth="1"/>
    <col min="8909" max="8909" width="15.140625" style="184" customWidth="1"/>
    <col min="8910" max="8910" width="11.85546875" style="184" customWidth="1"/>
    <col min="8911" max="8911" width="3.85546875" style="184" customWidth="1"/>
    <col min="8912" max="8912" width="19.5703125" style="184" customWidth="1"/>
    <col min="8913" max="8913" width="17.140625" style="184" customWidth="1"/>
    <col min="8914" max="8914" width="17.28515625" style="184" customWidth="1"/>
    <col min="8915" max="8915" width="19.140625" style="184" customWidth="1"/>
    <col min="8916" max="8916" width="17.7109375" style="184" customWidth="1"/>
    <col min="8917" max="8917" width="14.5703125" style="184" bestFit="1" customWidth="1"/>
    <col min="8918" max="8918" width="14.140625" style="184" customWidth="1"/>
    <col min="8919" max="8919" width="13.28515625" style="184" customWidth="1"/>
    <col min="8920" max="8920" width="14.42578125" style="184" customWidth="1"/>
    <col min="8921" max="8921" width="16.7109375" style="184" customWidth="1"/>
    <col min="8922" max="8922" width="16" style="184" customWidth="1"/>
    <col min="8923" max="8923" width="16.140625" style="184" customWidth="1"/>
    <col min="8924" max="8925" width="14.28515625" style="184" customWidth="1"/>
    <col min="8926" max="8926" width="13.85546875" style="184" customWidth="1"/>
    <col min="8927" max="8927" width="13.5703125" style="184" customWidth="1"/>
    <col min="8928" max="8928" width="13.85546875" style="184" customWidth="1"/>
    <col min="8929" max="8930" width="16.140625" style="184" customWidth="1"/>
    <col min="8931" max="8931" width="11.5703125" style="184" customWidth="1"/>
    <col min="8932" max="8932" width="5.28515625" style="184" customWidth="1"/>
    <col min="8933" max="8933" width="18.140625" style="184" customWidth="1"/>
    <col min="8934" max="8934" width="16.85546875" style="184" customWidth="1"/>
    <col min="8935" max="9091" width="11.42578125" style="184"/>
    <col min="9092" max="9092" width="15.140625" style="184" customWidth="1"/>
    <col min="9093" max="9093" width="60.42578125" style="184" customWidth="1"/>
    <col min="9094" max="9096" width="19.85546875" style="184" customWidth="1"/>
    <col min="9097" max="9097" width="23.5703125" style="184" customWidth="1"/>
    <col min="9098" max="9098" width="20.140625" style="184" customWidth="1"/>
    <col min="9099" max="9099" width="18.7109375" style="184" customWidth="1"/>
    <col min="9100" max="9100" width="14.140625" style="184" customWidth="1"/>
    <col min="9101" max="9101" width="11.5703125" style="184" bestFit="1" customWidth="1"/>
    <col min="9102" max="9156" width="11.42578125" style="184"/>
    <col min="9157" max="9157" width="2.7109375" style="184" customWidth="1"/>
    <col min="9158" max="9158" width="9.85546875" style="184" customWidth="1"/>
    <col min="9159" max="9159" width="54.140625" style="184" customWidth="1"/>
    <col min="9160" max="9160" width="15.7109375" style="184" customWidth="1"/>
    <col min="9161" max="9161" width="13.7109375" style="184" customWidth="1"/>
    <col min="9162" max="9162" width="15.140625" style="184" customWidth="1"/>
    <col min="9163" max="9163" width="14.7109375" style="184" customWidth="1"/>
    <col min="9164" max="9164" width="17.42578125" style="184" customWidth="1"/>
    <col min="9165" max="9165" width="15.140625" style="184" customWidth="1"/>
    <col min="9166" max="9166" width="11.85546875" style="184" customWidth="1"/>
    <col min="9167" max="9167" width="3.85546875" style="184" customWidth="1"/>
    <col min="9168" max="9168" width="19.5703125" style="184" customWidth="1"/>
    <col min="9169" max="9169" width="17.140625" style="184" customWidth="1"/>
    <col min="9170" max="9170" width="17.28515625" style="184" customWidth="1"/>
    <col min="9171" max="9171" width="19.140625" style="184" customWidth="1"/>
    <col min="9172" max="9172" width="17.7109375" style="184" customWidth="1"/>
    <col min="9173" max="9173" width="14.5703125" style="184" bestFit="1" customWidth="1"/>
    <col min="9174" max="9174" width="14.140625" style="184" customWidth="1"/>
    <col min="9175" max="9175" width="13.28515625" style="184" customWidth="1"/>
    <col min="9176" max="9176" width="14.42578125" style="184" customWidth="1"/>
    <col min="9177" max="9177" width="16.7109375" style="184" customWidth="1"/>
    <col min="9178" max="9178" width="16" style="184" customWidth="1"/>
    <col min="9179" max="9179" width="16.140625" style="184" customWidth="1"/>
    <col min="9180" max="9181" width="14.28515625" style="184" customWidth="1"/>
    <col min="9182" max="9182" width="13.85546875" style="184" customWidth="1"/>
    <col min="9183" max="9183" width="13.5703125" style="184" customWidth="1"/>
    <col min="9184" max="9184" width="13.85546875" style="184" customWidth="1"/>
    <col min="9185" max="9186" width="16.140625" style="184" customWidth="1"/>
    <col min="9187" max="9187" width="11.5703125" style="184" customWidth="1"/>
    <col min="9188" max="9188" width="5.28515625" style="184" customWidth="1"/>
    <col min="9189" max="9189" width="18.140625" style="184" customWidth="1"/>
    <col min="9190" max="9190" width="16.85546875" style="184" customWidth="1"/>
    <col min="9191" max="9347" width="11.42578125" style="184"/>
    <col min="9348" max="9348" width="15.140625" style="184" customWidth="1"/>
    <col min="9349" max="9349" width="60.42578125" style="184" customWidth="1"/>
    <col min="9350" max="9352" width="19.85546875" style="184" customWidth="1"/>
    <col min="9353" max="9353" width="23.5703125" style="184" customWidth="1"/>
    <col min="9354" max="9354" width="20.140625" style="184" customWidth="1"/>
    <col min="9355" max="9355" width="18.7109375" style="184" customWidth="1"/>
    <col min="9356" max="9356" width="14.140625" style="184" customWidth="1"/>
    <col min="9357" max="9357" width="11.5703125" style="184" bestFit="1" customWidth="1"/>
    <col min="9358" max="9412" width="11.42578125" style="184"/>
    <col min="9413" max="9413" width="2.7109375" style="184" customWidth="1"/>
    <col min="9414" max="9414" width="9.85546875" style="184" customWidth="1"/>
    <col min="9415" max="9415" width="54.140625" style="184" customWidth="1"/>
    <col min="9416" max="9416" width="15.7109375" style="184" customWidth="1"/>
    <col min="9417" max="9417" width="13.7109375" style="184" customWidth="1"/>
    <col min="9418" max="9418" width="15.140625" style="184" customWidth="1"/>
    <col min="9419" max="9419" width="14.7109375" style="184" customWidth="1"/>
    <col min="9420" max="9420" width="17.42578125" style="184" customWidth="1"/>
    <col min="9421" max="9421" width="15.140625" style="184" customWidth="1"/>
    <col min="9422" max="9422" width="11.85546875" style="184" customWidth="1"/>
    <col min="9423" max="9423" width="3.85546875" style="184" customWidth="1"/>
    <col min="9424" max="9424" width="19.5703125" style="184" customWidth="1"/>
    <col min="9425" max="9425" width="17.140625" style="184" customWidth="1"/>
    <col min="9426" max="9426" width="17.28515625" style="184" customWidth="1"/>
    <col min="9427" max="9427" width="19.140625" style="184" customWidth="1"/>
    <col min="9428" max="9428" width="17.7109375" style="184" customWidth="1"/>
    <col min="9429" max="9429" width="14.5703125" style="184" bestFit="1" customWidth="1"/>
    <col min="9430" max="9430" width="14.140625" style="184" customWidth="1"/>
    <col min="9431" max="9431" width="13.28515625" style="184" customWidth="1"/>
    <col min="9432" max="9432" width="14.42578125" style="184" customWidth="1"/>
    <col min="9433" max="9433" width="16.7109375" style="184" customWidth="1"/>
    <col min="9434" max="9434" width="16" style="184" customWidth="1"/>
    <col min="9435" max="9435" width="16.140625" style="184" customWidth="1"/>
    <col min="9436" max="9437" width="14.28515625" style="184" customWidth="1"/>
    <col min="9438" max="9438" width="13.85546875" style="184" customWidth="1"/>
    <col min="9439" max="9439" width="13.5703125" style="184" customWidth="1"/>
    <col min="9440" max="9440" width="13.85546875" style="184" customWidth="1"/>
    <col min="9441" max="9442" width="16.140625" style="184" customWidth="1"/>
    <col min="9443" max="9443" width="11.5703125" style="184" customWidth="1"/>
    <col min="9444" max="9444" width="5.28515625" style="184" customWidth="1"/>
    <col min="9445" max="9445" width="18.140625" style="184" customWidth="1"/>
    <col min="9446" max="9446" width="16.85546875" style="184" customWidth="1"/>
    <col min="9447" max="9603" width="11.42578125" style="184"/>
    <col min="9604" max="9604" width="15.140625" style="184" customWidth="1"/>
    <col min="9605" max="9605" width="60.42578125" style="184" customWidth="1"/>
    <col min="9606" max="9608" width="19.85546875" style="184" customWidth="1"/>
    <col min="9609" max="9609" width="23.5703125" style="184" customWidth="1"/>
    <col min="9610" max="9610" width="20.140625" style="184" customWidth="1"/>
    <col min="9611" max="9611" width="18.7109375" style="184" customWidth="1"/>
    <col min="9612" max="9612" width="14.140625" style="184" customWidth="1"/>
    <col min="9613" max="9613" width="11.5703125" style="184" bestFit="1" customWidth="1"/>
    <col min="9614" max="9668" width="11.42578125" style="184"/>
    <col min="9669" max="9669" width="2.7109375" style="184" customWidth="1"/>
    <col min="9670" max="9670" width="9.85546875" style="184" customWidth="1"/>
    <col min="9671" max="9671" width="54.140625" style="184" customWidth="1"/>
    <col min="9672" max="9672" width="15.7109375" style="184" customWidth="1"/>
    <col min="9673" max="9673" width="13.7109375" style="184" customWidth="1"/>
    <col min="9674" max="9674" width="15.140625" style="184" customWidth="1"/>
    <col min="9675" max="9675" width="14.7109375" style="184" customWidth="1"/>
    <col min="9676" max="9676" width="17.42578125" style="184" customWidth="1"/>
    <col min="9677" max="9677" width="15.140625" style="184" customWidth="1"/>
    <col min="9678" max="9678" width="11.85546875" style="184" customWidth="1"/>
    <col min="9679" max="9679" width="3.85546875" style="184" customWidth="1"/>
    <col min="9680" max="9680" width="19.5703125" style="184" customWidth="1"/>
    <col min="9681" max="9681" width="17.140625" style="184" customWidth="1"/>
    <col min="9682" max="9682" width="17.28515625" style="184" customWidth="1"/>
    <col min="9683" max="9683" width="19.140625" style="184" customWidth="1"/>
    <col min="9684" max="9684" width="17.7109375" style="184" customWidth="1"/>
    <col min="9685" max="9685" width="14.5703125" style="184" bestFit="1" customWidth="1"/>
    <col min="9686" max="9686" width="14.140625" style="184" customWidth="1"/>
    <col min="9687" max="9687" width="13.28515625" style="184" customWidth="1"/>
    <col min="9688" max="9688" width="14.42578125" style="184" customWidth="1"/>
    <col min="9689" max="9689" width="16.7109375" style="184" customWidth="1"/>
    <col min="9690" max="9690" width="16" style="184" customWidth="1"/>
    <col min="9691" max="9691" width="16.140625" style="184" customWidth="1"/>
    <col min="9692" max="9693" width="14.28515625" style="184" customWidth="1"/>
    <col min="9694" max="9694" width="13.85546875" style="184" customWidth="1"/>
    <col min="9695" max="9695" width="13.5703125" style="184" customWidth="1"/>
    <col min="9696" max="9696" width="13.85546875" style="184" customWidth="1"/>
    <col min="9697" max="9698" width="16.140625" style="184" customWidth="1"/>
    <col min="9699" max="9699" width="11.5703125" style="184" customWidth="1"/>
    <col min="9700" max="9700" width="5.28515625" style="184" customWidth="1"/>
    <col min="9701" max="9701" width="18.140625" style="184" customWidth="1"/>
    <col min="9702" max="9702" width="16.85546875" style="184" customWidth="1"/>
    <col min="9703" max="9859" width="11.42578125" style="184"/>
    <col min="9860" max="9860" width="15.140625" style="184" customWidth="1"/>
    <col min="9861" max="9861" width="60.42578125" style="184" customWidth="1"/>
    <col min="9862" max="9864" width="19.85546875" style="184" customWidth="1"/>
    <col min="9865" max="9865" width="23.5703125" style="184" customWidth="1"/>
    <col min="9866" max="9866" width="20.140625" style="184" customWidth="1"/>
    <col min="9867" max="9867" width="18.7109375" style="184" customWidth="1"/>
    <col min="9868" max="9868" width="14.140625" style="184" customWidth="1"/>
    <col min="9869" max="9869" width="11.5703125" style="184" bestFit="1" customWidth="1"/>
    <col min="9870" max="9924" width="11.42578125" style="184"/>
    <col min="9925" max="9925" width="2.7109375" style="184" customWidth="1"/>
    <col min="9926" max="9926" width="9.85546875" style="184" customWidth="1"/>
    <col min="9927" max="9927" width="54.140625" style="184" customWidth="1"/>
    <col min="9928" max="9928" width="15.7109375" style="184" customWidth="1"/>
    <col min="9929" max="9929" width="13.7109375" style="184" customWidth="1"/>
    <col min="9930" max="9930" width="15.140625" style="184" customWidth="1"/>
    <col min="9931" max="9931" width="14.7109375" style="184" customWidth="1"/>
    <col min="9932" max="9932" width="17.42578125" style="184" customWidth="1"/>
    <col min="9933" max="9933" width="15.140625" style="184" customWidth="1"/>
    <col min="9934" max="9934" width="11.85546875" style="184" customWidth="1"/>
    <col min="9935" max="9935" width="3.85546875" style="184" customWidth="1"/>
    <col min="9936" max="9936" width="19.5703125" style="184" customWidth="1"/>
    <col min="9937" max="9937" width="17.140625" style="184" customWidth="1"/>
    <col min="9938" max="9938" width="17.28515625" style="184" customWidth="1"/>
    <col min="9939" max="9939" width="19.140625" style="184" customWidth="1"/>
    <col min="9940" max="9940" width="17.7109375" style="184" customWidth="1"/>
    <col min="9941" max="9941" width="14.5703125" style="184" bestFit="1" customWidth="1"/>
    <col min="9942" max="9942" width="14.140625" style="184" customWidth="1"/>
    <col min="9943" max="9943" width="13.28515625" style="184" customWidth="1"/>
    <col min="9944" max="9944" width="14.42578125" style="184" customWidth="1"/>
    <col min="9945" max="9945" width="16.7109375" style="184" customWidth="1"/>
    <col min="9946" max="9946" width="16" style="184" customWidth="1"/>
    <col min="9947" max="9947" width="16.140625" style="184" customWidth="1"/>
    <col min="9948" max="9949" width="14.28515625" style="184" customWidth="1"/>
    <col min="9950" max="9950" width="13.85546875" style="184" customWidth="1"/>
    <col min="9951" max="9951" width="13.5703125" style="184" customWidth="1"/>
    <col min="9952" max="9952" width="13.85546875" style="184" customWidth="1"/>
    <col min="9953" max="9954" width="16.140625" style="184" customWidth="1"/>
    <col min="9955" max="9955" width="11.5703125" style="184" customWidth="1"/>
    <col min="9956" max="9956" width="5.28515625" style="184" customWidth="1"/>
    <col min="9957" max="9957" width="18.140625" style="184" customWidth="1"/>
    <col min="9958" max="9958" width="16.85546875" style="184" customWidth="1"/>
    <col min="9959" max="10115" width="11.42578125" style="184"/>
    <col min="10116" max="10116" width="15.140625" style="184" customWidth="1"/>
    <col min="10117" max="10117" width="60.42578125" style="184" customWidth="1"/>
    <col min="10118" max="10120" width="19.85546875" style="184" customWidth="1"/>
    <col min="10121" max="10121" width="23.5703125" style="184" customWidth="1"/>
    <col min="10122" max="10122" width="20.140625" style="184" customWidth="1"/>
    <col min="10123" max="10123" width="18.7109375" style="184" customWidth="1"/>
    <col min="10124" max="10124" width="14.140625" style="184" customWidth="1"/>
    <col min="10125" max="10125" width="11.5703125" style="184" bestFit="1" customWidth="1"/>
    <col min="10126" max="10180" width="11.42578125" style="184"/>
    <col min="10181" max="10181" width="2.7109375" style="184" customWidth="1"/>
    <col min="10182" max="10182" width="9.85546875" style="184" customWidth="1"/>
    <col min="10183" max="10183" width="54.140625" style="184" customWidth="1"/>
    <col min="10184" max="10184" width="15.7109375" style="184" customWidth="1"/>
    <col min="10185" max="10185" width="13.7109375" style="184" customWidth="1"/>
    <col min="10186" max="10186" width="15.140625" style="184" customWidth="1"/>
    <col min="10187" max="10187" width="14.7109375" style="184" customWidth="1"/>
    <col min="10188" max="10188" width="17.42578125" style="184" customWidth="1"/>
    <col min="10189" max="10189" width="15.140625" style="184" customWidth="1"/>
    <col min="10190" max="10190" width="11.85546875" style="184" customWidth="1"/>
    <col min="10191" max="10191" width="3.85546875" style="184" customWidth="1"/>
    <col min="10192" max="10192" width="19.5703125" style="184" customWidth="1"/>
    <col min="10193" max="10193" width="17.140625" style="184" customWidth="1"/>
    <col min="10194" max="10194" width="17.28515625" style="184" customWidth="1"/>
    <col min="10195" max="10195" width="19.140625" style="184" customWidth="1"/>
    <col min="10196" max="10196" width="17.7109375" style="184" customWidth="1"/>
    <col min="10197" max="10197" width="14.5703125" style="184" bestFit="1" customWidth="1"/>
    <col min="10198" max="10198" width="14.140625" style="184" customWidth="1"/>
    <col min="10199" max="10199" width="13.28515625" style="184" customWidth="1"/>
    <col min="10200" max="10200" width="14.42578125" style="184" customWidth="1"/>
    <col min="10201" max="10201" width="16.7109375" style="184" customWidth="1"/>
    <col min="10202" max="10202" width="16" style="184" customWidth="1"/>
    <col min="10203" max="10203" width="16.140625" style="184" customWidth="1"/>
    <col min="10204" max="10205" width="14.28515625" style="184" customWidth="1"/>
    <col min="10206" max="10206" width="13.85546875" style="184" customWidth="1"/>
    <col min="10207" max="10207" width="13.5703125" style="184" customWidth="1"/>
    <col min="10208" max="10208" width="13.85546875" style="184" customWidth="1"/>
    <col min="10209" max="10210" width="16.140625" style="184" customWidth="1"/>
    <col min="10211" max="10211" width="11.5703125" style="184" customWidth="1"/>
    <col min="10212" max="10212" width="5.28515625" style="184" customWidth="1"/>
    <col min="10213" max="10213" width="18.140625" style="184" customWidth="1"/>
    <col min="10214" max="10214" width="16.85546875" style="184" customWidth="1"/>
    <col min="10215" max="10371" width="11.42578125" style="184"/>
    <col min="10372" max="10372" width="15.140625" style="184" customWidth="1"/>
    <col min="10373" max="10373" width="60.42578125" style="184" customWidth="1"/>
    <col min="10374" max="10376" width="19.85546875" style="184" customWidth="1"/>
    <col min="10377" max="10377" width="23.5703125" style="184" customWidth="1"/>
    <col min="10378" max="10378" width="20.140625" style="184" customWidth="1"/>
    <col min="10379" max="10379" width="18.7109375" style="184" customWidth="1"/>
    <col min="10380" max="10380" width="14.140625" style="184" customWidth="1"/>
    <col min="10381" max="10381" width="11.5703125" style="184" bestFit="1" customWidth="1"/>
    <col min="10382" max="10436" width="11.42578125" style="184"/>
    <col min="10437" max="10437" width="2.7109375" style="184" customWidth="1"/>
    <col min="10438" max="10438" width="9.85546875" style="184" customWidth="1"/>
    <col min="10439" max="10439" width="54.140625" style="184" customWidth="1"/>
    <col min="10440" max="10440" width="15.7109375" style="184" customWidth="1"/>
    <col min="10441" max="10441" width="13.7109375" style="184" customWidth="1"/>
    <col min="10442" max="10442" width="15.140625" style="184" customWidth="1"/>
    <col min="10443" max="10443" width="14.7109375" style="184" customWidth="1"/>
    <col min="10444" max="10444" width="17.42578125" style="184" customWidth="1"/>
    <col min="10445" max="10445" width="15.140625" style="184" customWidth="1"/>
    <col min="10446" max="10446" width="11.85546875" style="184" customWidth="1"/>
    <col min="10447" max="10447" width="3.85546875" style="184" customWidth="1"/>
    <col min="10448" max="10448" width="19.5703125" style="184" customWidth="1"/>
    <col min="10449" max="10449" width="17.140625" style="184" customWidth="1"/>
    <col min="10450" max="10450" width="17.28515625" style="184" customWidth="1"/>
    <col min="10451" max="10451" width="19.140625" style="184" customWidth="1"/>
    <col min="10452" max="10452" width="17.7109375" style="184" customWidth="1"/>
    <col min="10453" max="10453" width="14.5703125" style="184" bestFit="1" customWidth="1"/>
    <col min="10454" max="10454" width="14.140625" style="184" customWidth="1"/>
    <col min="10455" max="10455" width="13.28515625" style="184" customWidth="1"/>
    <col min="10456" max="10456" width="14.42578125" style="184" customWidth="1"/>
    <col min="10457" max="10457" width="16.7109375" style="184" customWidth="1"/>
    <col min="10458" max="10458" width="16" style="184" customWidth="1"/>
    <col min="10459" max="10459" width="16.140625" style="184" customWidth="1"/>
    <col min="10460" max="10461" width="14.28515625" style="184" customWidth="1"/>
    <col min="10462" max="10462" width="13.85546875" style="184" customWidth="1"/>
    <col min="10463" max="10463" width="13.5703125" style="184" customWidth="1"/>
    <col min="10464" max="10464" width="13.85546875" style="184" customWidth="1"/>
    <col min="10465" max="10466" width="16.140625" style="184" customWidth="1"/>
    <col min="10467" max="10467" width="11.5703125" style="184" customWidth="1"/>
    <col min="10468" max="10468" width="5.28515625" style="184" customWidth="1"/>
    <col min="10469" max="10469" width="18.140625" style="184" customWidth="1"/>
    <col min="10470" max="10470" width="16.85546875" style="184" customWidth="1"/>
    <col min="10471" max="10627" width="11.42578125" style="184"/>
    <col min="10628" max="10628" width="15.140625" style="184" customWidth="1"/>
    <col min="10629" max="10629" width="60.42578125" style="184" customWidth="1"/>
    <col min="10630" max="10632" width="19.85546875" style="184" customWidth="1"/>
    <col min="10633" max="10633" width="23.5703125" style="184" customWidth="1"/>
    <col min="10634" max="10634" width="20.140625" style="184" customWidth="1"/>
    <col min="10635" max="10635" width="18.7109375" style="184" customWidth="1"/>
    <col min="10636" max="10636" width="14.140625" style="184" customWidth="1"/>
    <col min="10637" max="10637" width="11.5703125" style="184" bestFit="1" customWidth="1"/>
    <col min="10638" max="10692" width="11.42578125" style="184"/>
    <col min="10693" max="10693" width="2.7109375" style="184" customWidth="1"/>
    <col min="10694" max="10694" width="9.85546875" style="184" customWidth="1"/>
    <col min="10695" max="10695" width="54.140625" style="184" customWidth="1"/>
    <col min="10696" max="10696" width="15.7109375" style="184" customWidth="1"/>
    <col min="10697" max="10697" width="13.7109375" style="184" customWidth="1"/>
    <col min="10698" max="10698" width="15.140625" style="184" customWidth="1"/>
    <col min="10699" max="10699" width="14.7109375" style="184" customWidth="1"/>
    <col min="10700" max="10700" width="17.42578125" style="184" customWidth="1"/>
    <col min="10701" max="10701" width="15.140625" style="184" customWidth="1"/>
    <col min="10702" max="10702" width="11.85546875" style="184" customWidth="1"/>
    <col min="10703" max="10703" width="3.85546875" style="184" customWidth="1"/>
    <col min="10704" max="10704" width="19.5703125" style="184" customWidth="1"/>
    <col min="10705" max="10705" width="17.140625" style="184" customWidth="1"/>
    <col min="10706" max="10706" width="17.28515625" style="184" customWidth="1"/>
    <col min="10707" max="10707" width="19.140625" style="184" customWidth="1"/>
    <col min="10708" max="10708" width="17.7109375" style="184" customWidth="1"/>
    <col min="10709" max="10709" width="14.5703125" style="184" bestFit="1" customWidth="1"/>
    <col min="10710" max="10710" width="14.140625" style="184" customWidth="1"/>
    <col min="10711" max="10711" width="13.28515625" style="184" customWidth="1"/>
    <col min="10712" max="10712" width="14.42578125" style="184" customWidth="1"/>
    <col min="10713" max="10713" width="16.7109375" style="184" customWidth="1"/>
    <col min="10714" max="10714" width="16" style="184" customWidth="1"/>
    <col min="10715" max="10715" width="16.140625" style="184" customWidth="1"/>
    <col min="10716" max="10717" width="14.28515625" style="184" customWidth="1"/>
    <col min="10718" max="10718" width="13.85546875" style="184" customWidth="1"/>
    <col min="10719" max="10719" width="13.5703125" style="184" customWidth="1"/>
    <col min="10720" max="10720" width="13.85546875" style="184" customWidth="1"/>
    <col min="10721" max="10722" width="16.140625" style="184" customWidth="1"/>
    <col min="10723" max="10723" width="11.5703125" style="184" customWidth="1"/>
    <col min="10724" max="10724" width="5.28515625" style="184" customWidth="1"/>
    <col min="10725" max="10725" width="18.140625" style="184" customWidth="1"/>
    <col min="10726" max="10726" width="16.85546875" style="184" customWidth="1"/>
    <col min="10727" max="10883" width="11.42578125" style="184"/>
    <col min="10884" max="10884" width="15.140625" style="184" customWidth="1"/>
    <col min="10885" max="10885" width="60.42578125" style="184" customWidth="1"/>
    <col min="10886" max="10888" width="19.85546875" style="184" customWidth="1"/>
    <col min="10889" max="10889" width="23.5703125" style="184" customWidth="1"/>
    <col min="10890" max="10890" width="20.140625" style="184" customWidth="1"/>
    <col min="10891" max="10891" width="18.7109375" style="184" customWidth="1"/>
    <col min="10892" max="10892" width="14.140625" style="184" customWidth="1"/>
    <col min="10893" max="10893" width="11.5703125" style="184" bestFit="1" customWidth="1"/>
    <col min="10894" max="10948" width="11.42578125" style="184"/>
    <col min="10949" max="10949" width="2.7109375" style="184" customWidth="1"/>
    <col min="10950" max="10950" width="9.85546875" style="184" customWidth="1"/>
    <col min="10951" max="10951" width="54.140625" style="184" customWidth="1"/>
    <col min="10952" max="10952" width="15.7109375" style="184" customWidth="1"/>
    <col min="10953" max="10953" width="13.7109375" style="184" customWidth="1"/>
    <col min="10954" max="10954" width="15.140625" style="184" customWidth="1"/>
    <col min="10955" max="10955" width="14.7109375" style="184" customWidth="1"/>
    <col min="10956" max="10956" width="17.42578125" style="184" customWidth="1"/>
    <col min="10957" max="10957" width="15.140625" style="184" customWidth="1"/>
    <col min="10958" max="10958" width="11.85546875" style="184" customWidth="1"/>
    <col min="10959" max="10959" width="3.85546875" style="184" customWidth="1"/>
    <col min="10960" max="10960" width="19.5703125" style="184" customWidth="1"/>
    <col min="10961" max="10961" width="17.140625" style="184" customWidth="1"/>
    <col min="10962" max="10962" width="17.28515625" style="184" customWidth="1"/>
    <col min="10963" max="10963" width="19.140625" style="184" customWidth="1"/>
    <col min="10964" max="10964" width="17.7109375" style="184" customWidth="1"/>
    <col min="10965" max="10965" width="14.5703125" style="184" bestFit="1" customWidth="1"/>
    <col min="10966" max="10966" width="14.140625" style="184" customWidth="1"/>
    <col min="10967" max="10967" width="13.28515625" style="184" customWidth="1"/>
    <col min="10968" max="10968" width="14.42578125" style="184" customWidth="1"/>
    <col min="10969" max="10969" width="16.7109375" style="184" customWidth="1"/>
    <col min="10970" max="10970" width="16" style="184" customWidth="1"/>
    <col min="10971" max="10971" width="16.140625" style="184" customWidth="1"/>
    <col min="10972" max="10973" width="14.28515625" style="184" customWidth="1"/>
    <col min="10974" max="10974" width="13.85546875" style="184" customWidth="1"/>
    <col min="10975" max="10975" width="13.5703125" style="184" customWidth="1"/>
    <col min="10976" max="10976" width="13.85546875" style="184" customWidth="1"/>
    <col min="10977" max="10978" width="16.140625" style="184" customWidth="1"/>
    <col min="10979" max="10979" width="11.5703125" style="184" customWidth="1"/>
    <col min="10980" max="10980" width="5.28515625" style="184" customWidth="1"/>
    <col min="10981" max="10981" width="18.140625" style="184" customWidth="1"/>
    <col min="10982" max="10982" width="16.85546875" style="184" customWidth="1"/>
    <col min="10983" max="11139" width="11.42578125" style="184"/>
    <col min="11140" max="11140" width="15.140625" style="184" customWidth="1"/>
    <col min="11141" max="11141" width="60.42578125" style="184" customWidth="1"/>
    <col min="11142" max="11144" width="19.85546875" style="184" customWidth="1"/>
    <col min="11145" max="11145" width="23.5703125" style="184" customWidth="1"/>
    <col min="11146" max="11146" width="20.140625" style="184" customWidth="1"/>
    <col min="11147" max="11147" width="18.7109375" style="184" customWidth="1"/>
    <col min="11148" max="11148" width="14.140625" style="184" customWidth="1"/>
    <col min="11149" max="11149" width="11.5703125" style="184" bestFit="1" customWidth="1"/>
    <col min="11150" max="11204" width="11.42578125" style="184"/>
    <col min="11205" max="11205" width="2.7109375" style="184" customWidth="1"/>
    <col min="11206" max="11206" width="9.85546875" style="184" customWidth="1"/>
    <col min="11207" max="11207" width="54.140625" style="184" customWidth="1"/>
    <col min="11208" max="11208" width="15.7109375" style="184" customWidth="1"/>
    <col min="11209" max="11209" width="13.7109375" style="184" customWidth="1"/>
    <col min="11210" max="11210" width="15.140625" style="184" customWidth="1"/>
    <col min="11211" max="11211" width="14.7109375" style="184" customWidth="1"/>
    <col min="11212" max="11212" width="17.42578125" style="184" customWidth="1"/>
    <col min="11213" max="11213" width="15.140625" style="184" customWidth="1"/>
    <col min="11214" max="11214" width="11.85546875" style="184" customWidth="1"/>
    <col min="11215" max="11215" width="3.85546875" style="184" customWidth="1"/>
    <col min="11216" max="11216" width="19.5703125" style="184" customWidth="1"/>
    <col min="11217" max="11217" width="17.140625" style="184" customWidth="1"/>
    <col min="11218" max="11218" width="17.28515625" style="184" customWidth="1"/>
    <col min="11219" max="11219" width="19.140625" style="184" customWidth="1"/>
    <col min="11220" max="11220" width="17.7109375" style="184" customWidth="1"/>
    <col min="11221" max="11221" width="14.5703125" style="184" bestFit="1" customWidth="1"/>
    <col min="11222" max="11222" width="14.140625" style="184" customWidth="1"/>
    <col min="11223" max="11223" width="13.28515625" style="184" customWidth="1"/>
    <col min="11224" max="11224" width="14.42578125" style="184" customWidth="1"/>
    <col min="11225" max="11225" width="16.7109375" style="184" customWidth="1"/>
    <col min="11226" max="11226" width="16" style="184" customWidth="1"/>
    <col min="11227" max="11227" width="16.140625" style="184" customWidth="1"/>
    <col min="11228" max="11229" width="14.28515625" style="184" customWidth="1"/>
    <col min="11230" max="11230" width="13.85546875" style="184" customWidth="1"/>
    <col min="11231" max="11231" width="13.5703125" style="184" customWidth="1"/>
    <col min="11232" max="11232" width="13.85546875" style="184" customWidth="1"/>
    <col min="11233" max="11234" width="16.140625" style="184" customWidth="1"/>
    <col min="11235" max="11235" width="11.5703125" style="184" customWidth="1"/>
    <col min="11236" max="11236" width="5.28515625" style="184" customWidth="1"/>
    <col min="11237" max="11237" width="18.140625" style="184" customWidth="1"/>
    <col min="11238" max="11238" width="16.85546875" style="184" customWidth="1"/>
    <col min="11239" max="11395" width="11.42578125" style="184"/>
    <col min="11396" max="11396" width="15.140625" style="184" customWidth="1"/>
    <col min="11397" max="11397" width="60.42578125" style="184" customWidth="1"/>
    <col min="11398" max="11400" width="19.85546875" style="184" customWidth="1"/>
    <col min="11401" max="11401" width="23.5703125" style="184" customWidth="1"/>
    <col min="11402" max="11402" width="20.140625" style="184" customWidth="1"/>
    <col min="11403" max="11403" width="18.7109375" style="184" customWidth="1"/>
    <col min="11404" max="11404" width="14.140625" style="184" customWidth="1"/>
    <col min="11405" max="11405" width="11.5703125" style="184" bestFit="1" customWidth="1"/>
    <col min="11406" max="11460" width="11.42578125" style="184"/>
    <col min="11461" max="11461" width="2.7109375" style="184" customWidth="1"/>
    <col min="11462" max="11462" width="9.85546875" style="184" customWidth="1"/>
    <col min="11463" max="11463" width="54.140625" style="184" customWidth="1"/>
    <col min="11464" max="11464" width="15.7109375" style="184" customWidth="1"/>
    <col min="11465" max="11465" width="13.7109375" style="184" customWidth="1"/>
    <col min="11466" max="11466" width="15.140625" style="184" customWidth="1"/>
    <col min="11467" max="11467" width="14.7109375" style="184" customWidth="1"/>
    <col min="11468" max="11468" width="17.42578125" style="184" customWidth="1"/>
    <col min="11469" max="11469" width="15.140625" style="184" customWidth="1"/>
    <col min="11470" max="11470" width="11.85546875" style="184" customWidth="1"/>
    <col min="11471" max="11471" width="3.85546875" style="184" customWidth="1"/>
    <col min="11472" max="11472" width="19.5703125" style="184" customWidth="1"/>
    <col min="11473" max="11473" width="17.140625" style="184" customWidth="1"/>
    <col min="11474" max="11474" width="17.28515625" style="184" customWidth="1"/>
    <col min="11475" max="11475" width="19.140625" style="184" customWidth="1"/>
    <col min="11476" max="11476" width="17.7109375" style="184" customWidth="1"/>
    <col min="11477" max="11477" width="14.5703125" style="184" bestFit="1" customWidth="1"/>
    <col min="11478" max="11478" width="14.140625" style="184" customWidth="1"/>
    <col min="11479" max="11479" width="13.28515625" style="184" customWidth="1"/>
    <col min="11480" max="11480" width="14.42578125" style="184" customWidth="1"/>
    <col min="11481" max="11481" width="16.7109375" style="184" customWidth="1"/>
    <col min="11482" max="11482" width="16" style="184" customWidth="1"/>
    <col min="11483" max="11483" width="16.140625" style="184" customWidth="1"/>
    <col min="11484" max="11485" width="14.28515625" style="184" customWidth="1"/>
    <col min="11486" max="11486" width="13.85546875" style="184" customWidth="1"/>
    <col min="11487" max="11487" width="13.5703125" style="184" customWidth="1"/>
    <col min="11488" max="11488" width="13.85546875" style="184" customWidth="1"/>
    <col min="11489" max="11490" width="16.140625" style="184" customWidth="1"/>
    <col min="11491" max="11491" width="11.5703125" style="184" customWidth="1"/>
    <col min="11492" max="11492" width="5.28515625" style="184" customWidth="1"/>
    <col min="11493" max="11493" width="18.140625" style="184" customWidth="1"/>
    <col min="11494" max="11494" width="16.85546875" style="184" customWidth="1"/>
    <col min="11495" max="11651" width="11.42578125" style="184"/>
    <col min="11652" max="11652" width="15.140625" style="184" customWidth="1"/>
    <col min="11653" max="11653" width="60.42578125" style="184" customWidth="1"/>
    <col min="11654" max="11656" width="19.85546875" style="184" customWidth="1"/>
    <col min="11657" max="11657" width="23.5703125" style="184" customWidth="1"/>
    <col min="11658" max="11658" width="20.140625" style="184" customWidth="1"/>
    <col min="11659" max="11659" width="18.7109375" style="184" customWidth="1"/>
    <col min="11660" max="11660" width="14.140625" style="184" customWidth="1"/>
    <col min="11661" max="11661" width="11.5703125" style="184" bestFit="1" customWidth="1"/>
    <col min="11662" max="11716" width="11.42578125" style="184"/>
    <col min="11717" max="11717" width="2.7109375" style="184" customWidth="1"/>
    <col min="11718" max="11718" width="9.85546875" style="184" customWidth="1"/>
    <col min="11719" max="11719" width="54.140625" style="184" customWidth="1"/>
    <col min="11720" max="11720" width="15.7109375" style="184" customWidth="1"/>
    <col min="11721" max="11721" width="13.7109375" style="184" customWidth="1"/>
    <col min="11722" max="11722" width="15.140625" style="184" customWidth="1"/>
    <col min="11723" max="11723" width="14.7109375" style="184" customWidth="1"/>
    <col min="11724" max="11724" width="17.42578125" style="184" customWidth="1"/>
    <col min="11725" max="11725" width="15.140625" style="184" customWidth="1"/>
    <col min="11726" max="11726" width="11.85546875" style="184" customWidth="1"/>
    <col min="11727" max="11727" width="3.85546875" style="184" customWidth="1"/>
    <col min="11728" max="11728" width="19.5703125" style="184" customWidth="1"/>
    <col min="11729" max="11729" width="17.140625" style="184" customWidth="1"/>
    <col min="11730" max="11730" width="17.28515625" style="184" customWidth="1"/>
    <col min="11731" max="11731" width="19.140625" style="184" customWidth="1"/>
    <col min="11732" max="11732" width="17.7109375" style="184" customWidth="1"/>
    <col min="11733" max="11733" width="14.5703125" style="184" bestFit="1" customWidth="1"/>
    <col min="11734" max="11734" width="14.140625" style="184" customWidth="1"/>
    <col min="11735" max="11735" width="13.28515625" style="184" customWidth="1"/>
    <col min="11736" max="11736" width="14.42578125" style="184" customWidth="1"/>
    <col min="11737" max="11737" width="16.7109375" style="184" customWidth="1"/>
    <col min="11738" max="11738" width="16" style="184" customWidth="1"/>
    <col min="11739" max="11739" width="16.140625" style="184" customWidth="1"/>
    <col min="11740" max="11741" width="14.28515625" style="184" customWidth="1"/>
    <col min="11742" max="11742" width="13.85546875" style="184" customWidth="1"/>
    <col min="11743" max="11743" width="13.5703125" style="184" customWidth="1"/>
    <col min="11744" max="11744" width="13.85546875" style="184" customWidth="1"/>
    <col min="11745" max="11746" width="16.140625" style="184" customWidth="1"/>
    <col min="11747" max="11747" width="11.5703125" style="184" customWidth="1"/>
    <col min="11748" max="11748" width="5.28515625" style="184" customWidth="1"/>
    <col min="11749" max="11749" width="18.140625" style="184" customWidth="1"/>
    <col min="11750" max="11750" width="16.85546875" style="184" customWidth="1"/>
    <col min="11751" max="11907" width="11.42578125" style="184"/>
    <col min="11908" max="11908" width="15.140625" style="184" customWidth="1"/>
    <col min="11909" max="11909" width="60.42578125" style="184" customWidth="1"/>
    <col min="11910" max="11912" width="19.85546875" style="184" customWidth="1"/>
    <col min="11913" max="11913" width="23.5703125" style="184" customWidth="1"/>
    <col min="11914" max="11914" width="20.140625" style="184" customWidth="1"/>
    <col min="11915" max="11915" width="18.7109375" style="184" customWidth="1"/>
    <col min="11916" max="11916" width="14.140625" style="184" customWidth="1"/>
    <col min="11917" max="11917" width="11.5703125" style="184" bestFit="1" customWidth="1"/>
    <col min="11918" max="11972" width="11.42578125" style="184"/>
    <col min="11973" max="11973" width="2.7109375" style="184" customWidth="1"/>
    <col min="11974" max="11974" width="9.85546875" style="184" customWidth="1"/>
    <col min="11975" max="11975" width="54.140625" style="184" customWidth="1"/>
    <col min="11976" max="11976" width="15.7109375" style="184" customWidth="1"/>
    <col min="11977" max="11977" width="13.7109375" style="184" customWidth="1"/>
    <col min="11978" max="11978" width="15.140625" style="184" customWidth="1"/>
    <col min="11979" max="11979" width="14.7109375" style="184" customWidth="1"/>
    <col min="11980" max="11980" width="17.42578125" style="184" customWidth="1"/>
    <col min="11981" max="11981" width="15.140625" style="184" customWidth="1"/>
    <col min="11982" max="11982" width="11.85546875" style="184" customWidth="1"/>
    <col min="11983" max="11983" width="3.85546875" style="184" customWidth="1"/>
    <col min="11984" max="11984" width="19.5703125" style="184" customWidth="1"/>
    <col min="11985" max="11985" width="17.140625" style="184" customWidth="1"/>
    <col min="11986" max="11986" width="17.28515625" style="184" customWidth="1"/>
    <col min="11987" max="11987" width="19.140625" style="184" customWidth="1"/>
    <col min="11988" max="11988" width="17.7109375" style="184" customWidth="1"/>
    <col min="11989" max="11989" width="14.5703125" style="184" bestFit="1" customWidth="1"/>
    <col min="11990" max="11990" width="14.140625" style="184" customWidth="1"/>
    <col min="11991" max="11991" width="13.28515625" style="184" customWidth="1"/>
    <col min="11992" max="11992" width="14.42578125" style="184" customWidth="1"/>
    <col min="11993" max="11993" width="16.7109375" style="184" customWidth="1"/>
    <col min="11994" max="11994" width="16" style="184" customWidth="1"/>
    <col min="11995" max="11995" width="16.140625" style="184" customWidth="1"/>
    <col min="11996" max="11997" width="14.28515625" style="184" customWidth="1"/>
    <col min="11998" max="11998" width="13.85546875" style="184" customWidth="1"/>
    <col min="11999" max="11999" width="13.5703125" style="184" customWidth="1"/>
    <col min="12000" max="12000" width="13.85546875" style="184" customWidth="1"/>
    <col min="12001" max="12002" width="16.140625" style="184" customWidth="1"/>
    <col min="12003" max="12003" width="11.5703125" style="184" customWidth="1"/>
    <col min="12004" max="12004" width="5.28515625" style="184" customWidth="1"/>
    <col min="12005" max="12005" width="18.140625" style="184" customWidth="1"/>
    <col min="12006" max="12006" width="16.85546875" style="184" customWidth="1"/>
    <col min="12007" max="12163" width="11.42578125" style="184"/>
    <col min="12164" max="12164" width="15.140625" style="184" customWidth="1"/>
    <col min="12165" max="12165" width="60.42578125" style="184" customWidth="1"/>
    <col min="12166" max="12168" width="19.85546875" style="184" customWidth="1"/>
    <col min="12169" max="12169" width="23.5703125" style="184" customWidth="1"/>
    <col min="12170" max="12170" width="20.140625" style="184" customWidth="1"/>
    <col min="12171" max="12171" width="18.7109375" style="184" customWidth="1"/>
    <col min="12172" max="12172" width="14.140625" style="184" customWidth="1"/>
    <col min="12173" max="12173" width="11.5703125" style="184" bestFit="1" customWidth="1"/>
    <col min="12174" max="12228" width="11.42578125" style="184"/>
    <col min="12229" max="12229" width="2.7109375" style="184" customWidth="1"/>
    <col min="12230" max="12230" width="9.85546875" style="184" customWidth="1"/>
    <col min="12231" max="12231" width="54.140625" style="184" customWidth="1"/>
    <col min="12232" max="12232" width="15.7109375" style="184" customWidth="1"/>
    <col min="12233" max="12233" width="13.7109375" style="184" customWidth="1"/>
    <col min="12234" max="12234" width="15.140625" style="184" customWidth="1"/>
    <col min="12235" max="12235" width="14.7109375" style="184" customWidth="1"/>
    <col min="12236" max="12236" width="17.42578125" style="184" customWidth="1"/>
    <col min="12237" max="12237" width="15.140625" style="184" customWidth="1"/>
    <col min="12238" max="12238" width="11.85546875" style="184" customWidth="1"/>
    <col min="12239" max="12239" width="3.85546875" style="184" customWidth="1"/>
    <col min="12240" max="12240" width="19.5703125" style="184" customWidth="1"/>
    <col min="12241" max="12241" width="17.140625" style="184" customWidth="1"/>
    <col min="12242" max="12242" width="17.28515625" style="184" customWidth="1"/>
    <col min="12243" max="12243" width="19.140625" style="184" customWidth="1"/>
    <col min="12244" max="12244" width="17.7109375" style="184" customWidth="1"/>
    <col min="12245" max="12245" width="14.5703125" style="184" bestFit="1" customWidth="1"/>
    <col min="12246" max="12246" width="14.140625" style="184" customWidth="1"/>
    <col min="12247" max="12247" width="13.28515625" style="184" customWidth="1"/>
    <col min="12248" max="12248" width="14.42578125" style="184" customWidth="1"/>
    <col min="12249" max="12249" width="16.7109375" style="184" customWidth="1"/>
    <col min="12250" max="12250" width="16" style="184" customWidth="1"/>
    <col min="12251" max="12251" width="16.140625" style="184" customWidth="1"/>
    <col min="12252" max="12253" width="14.28515625" style="184" customWidth="1"/>
    <col min="12254" max="12254" width="13.85546875" style="184" customWidth="1"/>
    <col min="12255" max="12255" width="13.5703125" style="184" customWidth="1"/>
    <col min="12256" max="12256" width="13.85546875" style="184" customWidth="1"/>
    <col min="12257" max="12258" width="16.140625" style="184" customWidth="1"/>
    <col min="12259" max="12259" width="11.5703125" style="184" customWidth="1"/>
    <col min="12260" max="12260" width="5.28515625" style="184" customWidth="1"/>
    <col min="12261" max="12261" width="18.140625" style="184" customWidth="1"/>
    <col min="12262" max="12262" width="16.85546875" style="184" customWidth="1"/>
    <col min="12263" max="12419" width="11.42578125" style="184"/>
    <col min="12420" max="12420" width="15.140625" style="184" customWidth="1"/>
    <col min="12421" max="12421" width="60.42578125" style="184" customWidth="1"/>
    <col min="12422" max="12424" width="19.85546875" style="184" customWidth="1"/>
    <col min="12425" max="12425" width="23.5703125" style="184" customWidth="1"/>
    <col min="12426" max="12426" width="20.140625" style="184" customWidth="1"/>
    <col min="12427" max="12427" width="18.7109375" style="184" customWidth="1"/>
    <col min="12428" max="12428" width="14.140625" style="184" customWidth="1"/>
    <col min="12429" max="12429" width="11.5703125" style="184" bestFit="1" customWidth="1"/>
    <col min="12430" max="12484" width="11.42578125" style="184"/>
    <col min="12485" max="12485" width="2.7109375" style="184" customWidth="1"/>
    <col min="12486" max="12486" width="9.85546875" style="184" customWidth="1"/>
    <col min="12487" max="12487" width="54.140625" style="184" customWidth="1"/>
    <col min="12488" max="12488" width="15.7109375" style="184" customWidth="1"/>
    <col min="12489" max="12489" width="13.7109375" style="184" customWidth="1"/>
    <col min="12490" max="12490" width="15.140625" style="184" customWidth="1"/>
    <col min="12491" max="12491" width="14.7109375" style="184" customWidth="1"/>
    <col min="12492" max="12492" width="17.42578125" style="184" customWidth="1"/>
    <col min="12493" max="12493" width="15.140625" style="184" customWidth="1"/>
    <col min="12494" max="12494" width="11.85546875" style="184" customWidth="1"/>
    <col min="12495" max="12495" width="3.85546875" style="184" customWidth="1"/>
    <col min="12496" max="12496" width="19.5703125" style="184" customWidth="1"/>
    <col min="12497" max="12497" width="17.140625" style="184" customWidth="1"/>
    <col min="12498" max="12498" width="17.28515625" style="184" customWidth="1"/>
    <col min="12499" max="12499" width="19.140625" style="184" customWidth="1"/>
    <col min="12500" max="12500" width="17.7109375" style="184" customWidth="1"/>
    <col min="12501" max="12501" width="14.5703125" style="184" bestFit="1" customWidth="1"/>
    <col min="12502" max="12502" width="14.140625" style="184" customWidth="1"/>
    <col min="12503" max="12503" width="13.28515625" style="184" customWidth="1"/>
    <col min="12504" max="12504" width="14.42578125" style="184" customWidth="1"/>
    <col min="12505" max="12505" width="16.7109375" style="184" customWidth="1"/>
    <col min="12506" max="12506" width="16" style="184" customWidth="1"/>
    <col min="12507" max="12507" width="16.140625" style="184" customWidth="1"/>
    <col min="12508" max="12509" width="14.28515625" style="184" customWidth="1"/>
    <col min="12510" max="12510" width="13.85546875" style="184" customWidth="1"/>
    <col min="12511" max="12511" width="13.5703125" style="184" customWidth="1"/>
    <col min="12512" max="12512" width="13.85546875" style="184" customWidth="1"/>
    <col min="12513" max="12514" width="16.140625" style="184" customWidth="1"/>
    <col min="12515" max="12515" width="11.5703125" style="184" customWidth="1"/>
    <col min="12516" max="12516" width="5.28515625" style="184" customWidth="1"/>
    <col min="12517" max="12517" width="18.140625" style="184" customWidth="1"/>
    <col min="12518" max="12518" width="16.85546875" style="184" customWidth="1"/>
    <col min="12519" max="12675" width="11.42578125" style="184"/>
    <col min="12676" max="12676" width="15.140625" style="184" customWidth="1"/>
    <col min="12677" max="12677" width="60.42578125" style="184" customWidth="1"/>
    <col min="12678" max="12680" width="19.85546875" style="184" customWidth="1"/>
    <col min="12681" max="12681" width="23.5703125" style="184" customWidth="1"/>
    <col min="12682" max="12682" width="20.140625" style="184" customWidth="1"/>
    <col min="12683" max="12683" width="18.7109375" style="184" customWidth="1"/>
    <col min="12684" max="12684" width="14.140625" style="184" customWidth="1"/>
    <col min="12685" max="12685" width="11.5703125" style="184" bestFit="1" customWidth="1"/>
    <col min="12686" max="12740" width="11.42578125" style="184"/>
    <col min="12741" max="12741" width="2.7109375" style="184" customWidth="1"/>
    <col min="12742" max="12742" width="9.85546875" style="184" customWidth="1"/>
    <col min="12743" max="12743" width="54.140625" style="184" customWidth="1"/>
    <col min="12744" max="12744" width="15.7109375" style="184" customWidth="1"/>
    <col min="12745" max="12745" width="13.7109375" style="184" customWidth="1"/>
    <col min="12746" max="12746" width="15.140625" style="184" customWidth="1"/>
    <col min="12747" max="12747" width="14.7109375" style="184" customWidth="1"/>
    <col min="12748" max="12748" width="17.42578125" style="184" customWidth="1"/>
    <col min="12749" max="12749" width="15.140625" style="184" customWidth="1"/>
    <col min="12750" max="12750" width="11.85546875" style="184" customWidth="1"/>
    <col min="12751" max="12751" width="3.85546875" style="184" customWidth="1"/>
    <col min="12752" max="12752" width="19.5703125" style="184" customWidth="1"/>
    <col min="12753" max="12753" width="17.140625" style="184" customWidth="1"/>
    <col min="12754" max="12754" width="17.28515625" style="184" customWidth="1"/>
    <col min="12755" max="12755" width="19.140625" style="184" customWidth="1"/>
    <col min="12756" max="12756" width="17.7109375" style="184" customWidth="1"/>
    <col min="12757" max="12757" width="14.5703125" style="184" bestFit="1" customWidth="1"/>
    <col min="12758" max="12758" width="14.140625" style="184" customWidth="1"/>
    <col min="12759" max="12759" width="13.28515625" style="184" customWidth="1"/>
    <col min="12760" max="12760" width="14.42578125" style="184" customWidth="1"/>
    <col min="12761" max="12761" width="16.7109375" style="184" customWidth="1"/>
    <col min="12762" max="12762" width="16" style="184" customWidth="1"/>
    <col min="12763" max="12763" width="16.140625" style="184" customWidth="1"/>
    <col min="12764" max="12765" width="14.28515625" style="184" customWidth="1"/>
    <col min="12766" max="12766" width="13.85546875" style="184" customWidth="1"/>
    <col min="12767" max="12767" width="13.5703125" style="184" customWidth="1"/>
    <col min="12768" max="12768" width="13.85546875" style="184" customWidth="1"/>
    <col min="12769" max="12770" width="16.140625" style="184" customWidth="1"/>
    <col min="12771" max="12771" width="11.5703125" style="184" customWidth="1"/>
    <col min="12772" max="12772" width="5.28515625" style="184" customWidth="1"/>
    <col min="12773" max="12773" width="18.140625" style="184" customWidth="1"/>
    <col min="12774" max="12774" width="16.85546875" style="184" customWidth="1"/>
    <col min="12775" max="12931" width="11.42578125" style="184"/>
    <col min="12932" max="12932" width="15.140625" style="184" customWidth="1"/>
    <col min="12933" max="12933" width="60.42578125" style="184" customWidth="1"/>
    <col min="12934" max="12936" width="19.85546875" style="184" customWidth="1"/>
    <col min="12937" max="12937" width="23.5703125" style="184" customWidth="1"/>
    <col min="12938" max="12938" width="20.140625" style="184" customWidth="1"/>
    <col min="12939" max="12939" width="18.7109375" style="184" customWidth="1"/>
    <col min="12940" max="12940" width="14.140625" style="184" customWidth="1"/>
    <col min="12941" max="12941" width="11.5703125" style="184" bestFit="1" customWidth="1"/>
    <col min="12942" max="12996" width="11.42578125" style="184"/>
    <col min="12997" max="12997" width="2.7109375" style="184" customWidth="1"/>
    <col min="12998" max="12998" width="9.85546875" style="184" customWidth="1"/>
    <col min="12999" max="12999" width="54.140625" style="184" customWidth="1"/>
    <col min="13000" max="13000" width="15.7109375" style="184" customWidth="1"/>
    <col min="13001" max="13001" width="13.7109375" style="184" customWidth="1"/>
    <col min="13002" max="13002" width="15.140625" style="184" customWidth="1"/>
    <col min="13003" max="13003" width="14.7109375" style="184" customWidth="1"/>
    <col min="13004" max="13004" width="17.42578125" style="184" customWidth="1"/>
    <col min="13005" max="13005" width="15.140625" style="184" customWidth="1"/>
    <col min="13006" max="13006" width="11.85546875" style="184" customWidth="1"/>
    <col min="13007" max="13007" width="3.85546875" style="184" customWidth="1"/>
    <col min="13008" max="13008" width="19.5703125" style="184" customWidth="1"/>
    <col min="13009" max="13009" width="17.140625" style="184" customWidth="1"/>
    <col min="13010" max="13010" width="17.28515625" style="184" customWidth="1"/>
    <col min="13011" max="13011" width="19.140625" style="184" customWidth="1"/>
    <col min="13012" max="13012" width="17.7109375" style="184" customWidth="1"/>
    <col min="13013" max="13013" width="14.5703125" style="184" bestFit="1" customWidth="1"/>
    <col min="13014" max="13014" width="14.140625" style="184" customWidth="1"/>
    <col min="13015" max="13015" width="13.28515625" style="184" customWidth="1"/>
    <col min="13016" max="13016" width="14.42578125" style="184" customWidth="1"/>
    <col min="13017" max="13017" width="16.7109375" style="184" customWidth="1"/>
    <col min="13018" max="13018" width="16" style="184" customWidth="1"/>
    <col min="13019" max="13019" width="16.140625" style="184" customWidth="1"/>
    <col min="13020" max="13021" width="14.28515625" style="184" customWidth="1"/>
    <col min="13022" max="13022" width="13.85546875" style="184" customWidth="1"/>
    <col min="13023" max="13023" width="13.5703125" style="184" customWidth="1"/>
    <col min="13024" max="13024" width="13.85546875" style="184" customWidth="1"/>
    <col min="13025" max="13026" width="16.140625" style="184" customWidth="1"/>
    <col min="13027" max="13027" width="11.5703125" style="184" customWidth="1"/>
    <col min="13028" max="13028" width="5.28515625" style="184" customWidth="1"/>
    <col min="13029" max="13029" width="18.140625" style="184" customWidth="1"/>
    <col min="13030" max="13030" width="16.85546875" style="184" customWidth="1"/>
    <col min="13031" max="13187" width="11.42578125" style="184"/>
    <col min="13188" max="13188" width="15.140625" style="184" customWidth="1"/>
    <col min="13189" max="13189" width="60.42578125" style="184" customWidth="1"/>
    <col min="13190" max="13192" width="19.85546875" style="184" customWidth="1"/>
    <col min="13193" max="13193" width="23.5703125" style="184" customWidth="1"/>
    <col min="13194" max="13194" width="20.140625" style="184" customWidth="1"/>
    <col min="13195" max="13195" width="18.7109375" style="184" customWidth="1"/>
    <col min="13196" max="13196" width="14.140625" style="184" customWidth="1"/>
    <col min="13197" max="13197" width="11.5703125" style="184" bestFit="1" customWidth="1"/>
    <col min="13198" max="13252" width="11.42578125" style="184"/>
    <col min="13253" max="13253" width="2.7109375" style="184" customWidth="1"/>
    <col min="13254" max="13254" width="9.85546875" style="184" customWidth="1"/>
    <col min="13255" max="13255" width="54.140625" style="184" customWidth="1"/>
    <col min="13256" max="13256" width="15.7109375" style="184" customWidth="1"/>
    <col min="13257" max="13257" width="13.7109375" style="184" customWidth="1"/>
    <col min="13258" max="13258" width="15.140625" style="184" customWidth="1"/>
    <col min="13259" max="13259" width="14.7109375" style="184" customWidth="1"/>
    <col min="13260" max="13260" width="17.42578125" style="184" customWidth="1"/>
    <col min="13261" max="13261" width="15.140625" style="184" customWidth="1"/>
    <col min="13262" max="13262" width="11.85546875" style="184" customWidth="1"/>
    <col min="13263" max="13263" width="3.85546875" style="184" customWidth="1"/>
    <col min="13264" max="13264" width="19.5703125" style="184" customWidth="1"/>
    <col min="13265" max="13265" width="17.140625" style="184" customWidth="1"/>
    <col min="13266" max="13266" width="17.28515625" style="184" customWidth="1"/>
    <col min="13267" max="13267" width="19.140625" style="184" customWidth="1"/>
    <col min="13268" max="13268" width="17.7109375" style="184" customWidth="1"/>
    <col min="13269" max="13269" width="14.5703125" style="184" bestFit="1" customWidth="1"/>
    <col min="13270" max="13270" width="14.140625" style="184" customWidth="1"/>
    <col min="13271" max="13271" width="13.28515625" style="184" customWidth="1"/>
    <col min="13272" max="13272" width="14.42578125" style="184" customWidth="1"/>
    <col min="13273" max="13273" width="16.7109375" style="184" customWidth="1"/>
    <col min="13274" max="13274" width="16" style="184" customWidth="1"/>
    <col min="13275" max="13275" width="16.140625" style="184" customWidth="1"/>
    <col min="13276" max="13277" width="14.28515625" style="184" customWidth="1"/>
    <col min="13278" max="13278" width="13.85546875" style="184" customWidth="1"/>
    <col min="13279" max="13279" width="13.5703125" style="184" customWidth="1"/>
    <col min="13280" max="13280" width="13.85546875" style="184" customWidth="1"/>
    <col min="13281" max="13282" width="16.140625" style="184" customWidth="1"/>
    <col min="13283" max="13283" width="11.5703125" style="184" customWidth="1"/>
    <col min="13284" max="13284" width="5.28515625" style="184" customWidth="1"/>
    <col min="13285" max="13285" width="18.140625" style="184" customWidth="1"/>
    <col min="13286" max="13286" width="16.85546875" style="184" customWidth="1"/>
    <col min="13287" max="13443" width="11.42578125" style="184"/>
    <col min="13444" max="13444" width="15.140625" style="184" customWidth="1"/>
    <col min="13445" max="13445" width="60.42578125" style="184" customWidth="1"/>
    <col min="13446" max="13448" width="19.85546875" style="184" customWidth="1"/>
    <col min="13449" max="13449" width="23.5703125" style="184" customWidth="1"/>
    <col min="13450" max="13450" width="20.140625" style="184" customWidth="1"/>
    <col min="13451" max="13451" width="18.7109375" style="184" customWidth="1"/>
    <col min="13452" max="13452" width="14.140625" style="184" customWidth="1"/>
    <col min="13453" max="13453" width="11.5703125" style="184" bestFit="1" customWidth="1"/>
    <col min="13454" max="13508" width="11.42578125" style="184"/>
    <col min="13509" max="13509" width="2.7109375" style="184" customWidth="1"/>
    <col min="13510" max="13510" width="9.85546875" style="184" customWidth="1"/>
    <col min="13511" max="13511" width="54.140625" style="184" customWidth="1"/>
    <col min="13512" max="13512" width="15.7109375" style="184" customWidth="1"/>
    <col min="13513" max="13513" width="13.7109375" style="184" customWidth="1"/>
    <col min="13514" max="13514" width="15.140625" style="184" customWidth="1"/>
    <col min="13515" max="13515" width="14.7109375" style="184" customWidth="1"/>
    <col min="13516" max="13516" width="17.42578125" style="184" customWidth="1"/>
    <col min="13517" max="13517" width="15.140625" style="184" customWidth="1"/>
    <col min="13518" max="13518" width="11.85546875" style="184" customWidth="1"/>
    <col min="13519" max="13519" width="3.85546875" style="184" customWidth="1"/>
    <col min="13520" max="13520" width="19.5703125" style="184" customWidth="1"/>
    <col min="13521" max="13521" width="17.140625" style="184" customWidth="1"/>
    <col min="13522" max="13522" width="17.28515625" style="184" customWidth="1"/>
    <col min="13523" max="13523" width="19.140625" style="184" customWidth="1"/>
    <col min="13524" max="13524" width="17.7109375" style="184" customWidth="1"/>
    <col min="13525" max="13525" width="14.5703125" style="184" bestFit="1" customWidth="1"/>
    <col min="13526" max="13526" width="14.140625" style="184" customWidth="1"/>
    <col min="13527" max="13527" width="13.28515625" style="184" customWidth="1"/>
    <col min="13528" max="13528" width="14.42578125" style="184" customWidth="1"/>
    <col min="13529" max="13529" width="16.7109375" style="184" customWidth="1"/>
    <col min="13530" max="13530" width="16" style="184" customWidth="1"/>
    <col min="13531" max="13531" width="16.140625" style="184" customWidth="1"/>
    <col min="13532" max="13533" width="14.28515625" style="184" customWidth="1"/>
    <col min="13534" max="13534" width="13.85546875" style="184" customWidth="1"/>
    <col min="13535" max="13535" width="13.5703125" style="184" customWidth="1"/>
    <col min="13536" max="13536" width="13.85546875" style="184" customWidth="1"/>
    <col min="13537" max="13538" width="16.140625" style="184" customWidth="1"/>
    <col min="13539" max="13539" width="11.5703125" style="184" customWidth="1"/>
    <col min="13540" max="13540" width="5.28515625" style="184" customWidth="1"/>
    <col min="13541" max="13541" width="18.140625" style="184" customWidth="1"/>
    <col min="13542" max="13542" width="16.85546875" style="184" customWidth="1"/>
    <col min="13543" max="13699" width="11.42578125" style="184"/>
    <col min="13700" max="13700" width="15.140625" style="184" customWidth="1"/>
    <col min="13701" max="13701" width="60.42578125" style="184" customWidth="1"/>
    <col min="13702" max="13704" width="19.85546875" style="184" customWidth="1"/>
    <col min="13705" max="13705" width="23.5703125" style="184" customWidth="1"/>
    <col min="13706" max="13706" width="20.140625" style="184" customWidth="1"/>
    <col min="13707" max="13707" width="18.7109375" style="184" customWidth="1"/>
    <col min="13708" max="13708" width="14.140625" style="184" customWidth="1"/>
    <col min="13709" max="13709" width="11.5703125" style="184" bestFit="1" customWidth="1"/>
    <col min="13710" max="13764" width="11.42578125" style="184"/>
    <col min="13765" max="13765" width="2.7109375" style="184" customWidth="1"/>
    <col min="13766" max="13766" width="9.85546875" style="184" customWidth="1"/>
    <col min="13767" max="13767" width="54.140625" style="184" customWidth="1"/>
    <col min="13768" max="13768" width="15.7109375" style="184" customWidth="1"/>
    <col min="13769" max="13769" width="13.7109375" style="184" customWidth="1"/>
    <col min="13770" max="13770" width="15.140625" style="184" customWidth="1"/>
    <col min="13771" max="13771" width="14.7109375" style="184" customWidth="1"/>
    <col min="13772" max="13772" width="17.42578125" style="184" customWidth="1"/>
    <col min="13773" max="13773" width="15.140625" style="184" customWidth="1"/>
    <col min="13774" max="13774" width="11.85546875" style="184" customWidth="1"/>
    <col min="13775" max="13775" width="3.85546875" style="184" customWidth="1"/>
    <col min="13776" max="13776" width="19.5703125" style="184" customWidth="1"/>
    <col min="13777" max="13777" width="17.140625" style="184" customWidth="1"/>
    <col min="13778" max="13778" width="17.28515625" style="184" customWidth="1"/>
    <col min="13779" max="13779" width="19.140625" style="184" customWidth="1"/>
    <col min="13780" max="13780" width="17.7109375" style="184" customWidth="1"/>
    <col min="13781" max="13781" width="14.5703125" style="184" bestFit="1" customWidth="1"/>
    <col min="13782" max="13782" width="14.140625" style="184" customWidth="1"/>
    <col min="13783" max="13783" width="13.28515625" style="184" customWidth="1"/>
    <col min="13784" max="13784" width="14.42578125" style="184" customWidth="1"/>
    <col min="13785" max="13785" width="16.7109375" style="184" customWidth="1"/>
    <col min="13786" max="13786" width="16" style="184" customWidth="1"/>
    <col min="13787" max="13787" width="16.140625" style="184" customWidth="1"/>
    <col min="13788" max="13789" width="14.28515625" style="184" customWidth="1"/>
    <col min="13790" max="13790" width="13.85546875" style="184" customWidth="1"/>
    <col min="13791" max="13791" width="13.5703125" style="184" customWidth="1"/>
    <col min="13792" max="13792" width="13.85546875" style="184" customWidth="1"/>
    <col min="13793" max="13794" width="16.140625" style="184" customWidth="1"/>
    <col min="13795" max="13795" width="11.5703125" style="184" customWidth="1"/>
    <col min="13796" max="13796" width="5.28515625" style="184" customWidth="1"/>
    <col min="13797" max="13797" width="18.140625" style="184" customWidth="1"/>
    <col min="13798" max="13798" width="16.85546875" style="184" customWidth="1"/>
    <col min="13799" max="13955" width="11.42578125" style="184"/>
    <col min="13956" max="13956" width="15.140625" style="184" customWidth="1"/>
    <col min="13957" max="13957" width="60.42578125" style="184" customWidth="1"/>
    <col min="13958" max="13960" width="19.85546875" style="184" customWidth="1"/>
    <col min="13961" max="13961" width="23.5703125" style="184" customWidth="1"/>
    <col min="13962" max="13962" width="20.140625" style="184" customWidth="1"/>
    <col min="13963" max="13963" width="18.7109375" style="184" customWidth="1"/>
    <col min="13964" max="13964" width="14.140625" style="184" customWidth="1"/>
    <col min="13965" max="13965" width="11.5703125" style="184" bestFit="1" customWidth="1"/>
    <col min="13966" max="14020" width="11.42578125" style="184"/>
    <col min="14021" max="14021" width="2.7109375" style="184" customWidth="1"/>
    <col min="14022" max="14022" width="9.85546875" style="184" customWidth="1"/>
    <col min="14023" max="14023" width="54.140625" style="184" customWidth="1"/>
    <col min="14024" max="14024" width="15.7109375" style="184" customWidth="1"/>
    <col min="14025" max="14025" width="13.7109375" style="184" customWidth="1"/>
    <col min="14026" max="14026" width="15.140625" style="184" customWidth="1"/>
    <col min="14027" max="14027" width="14.7109375" style="184" customWidth="1"/>
    <col min="14028" max="14028" width="17.42578125" style="184" customWidth="1"/>
    <col min="14029" max="14029" width="15.140625" style="184" customWidth="1"/>
    <col min="14030" max="14030" width="11.85546875" style="184" customWidth="1"/>
    <col min="14031" max="14031" width="3.85546875" style="184" customWidth="1"/>
    <col min="14032" max="14032" width="19.5703125" style="184" customWidth="1"/>
    <col min="14033" max="14033" width="17.140625" style="184" customWidth="1"/>
    <col min="14034" max="14034" width="17.28515625" style="184" customWidth="1"/>
    <col min="14035" max="14035" width="19.140625" style="184" customWidth="1"/>
    <col min="14036" max="14036" width="17.7109375" style="184" customWidth="1"/>
    <col min="14037" max="14037" width="14.5703125" style="184" bestFit="1" customWidth="1"/>
    <col min="14038" max="14038" width="14.140625" style="184" customWidth="1"/>
    <col min="14039" max="14039" width="13.28515625" style="184" customWidth="1"/>
    <col min="14040" max="14040" width="14.42578125" style="184" customWidth="1"/>
    <col min="14041" max="14041" width="16.7109375" style="184" customWidth="1"/>
    <col min="14042" max="14042" width="16" style="184" customWidth="1"/>
    <col min="14043" max="14043" width="16.140625" style="184" customWidth="1"/>
    <col min="14044" max="14045" width="14.28515625" style="184" customWidth="1"/>
    <col min="14046" max="14046" width="13.85546875" style="184" customWidth="1"/>
    <col min="14047" max="14047" width="13.5703125" style="184" customWidth="1"/>
    <col min="14048" max="14048" width="13.85546875" style="184" customWidth="1"/>
    <col min="14049" max="14050" width="16.140625" style="184" customWidth="1"/>
    <col min="14051" max="14051" width="11.5703125" style="184" customWidth="1"/>
    <col min="14052" max="14052" width="5.28515625" style="184" customWidth="1"/>
    <col min="14053" max="14053" width="18.140625" style="184" customWidth="1"/>
    <col min="14054" max="14054" width="16.85546875" style="184" customWidth="1"/>
    <col min="14055" max="14211" width="11.42578125" style="184"/>
    <col min="14212" max="14212" width="15.140625" style="184" customWidth="1"/>
    <col min="14213" max="14213" width="60.42578125" style="184" customWidth="1"/>
    <col min="14214" max="14216" width="19.85546875" style="184" customWidth="1"/>
    <col min="14217" max="14217" width="23.5703125" style="184" customWidth="1"/>
    <col min="14218" max="14218" width="20.140625" style="184" customWidth="1"/>
    <col min="14219" max="14219" width="18.7109375" style="184" customWidth="1"/>
    <col min="14220" max="14220" width="14.140625" style="184" customWidth="1"/>
    <col min="14221" max="14221" width="11.5703125" style="184" bestFit="1" customWidth="1"/>
    <col min="14222" max="14276" width="11.42578125" style="184"/>
    <col min="14277" max="14277" width="2.7109375" style="184" customWidth="1"/>
    <col min="14278" max="14278" width="9.85546875" style="184" customWidth="1"/>
    <col min="14279" max="14279" width="54.140625" style="184" customWidth="1"/>
    <col min="14280" max="14280" width="15.7109375" style="184" customWidth="1"/>
    <col min="14281" max="14281" width="13.7109375" style="184" customWidth="1"/>
    <col min="14282" max="14282" width="15.140625" style="184" customWidth="1"/>
    <col min="14283" max="14283" width="14.7109375" style="184" customWidth="1"/>
    <col min="14284" max="14284" width="17.42578125" style="184" customWidth="1"/>
    <col min="14285" max="14285" width="15.140625" style="184" customWidth="1"/>
    <col min="14286" max="14286" width="11.85546875" style="184" customWidth="1"/>
    <col min="14287" max="14287" width="3.85546875" style="184" customWidth="1"/>
    <col min="14288" max="14288" width="19.5703125" style="184" customWidth="1"/>
    <col min="14289" max="14289" width="17.140625" style="184" customWidth="1"/>
    <col min="14290" max="14290" width="17.28515625" style="184" customWidth="1"/>
    <col min="14291" max="14291" width="19.140625" style="184" customWidth="1"/>
    <col min="14292" max="14292" width="17.7109375" style="184" customWidth="1"/>
    <col min="14293" max="14293" width="14.5703125" style="184" bestFit="1" customWidth="1"/>
    <col min="14294" max="14294" width="14.140625" style="184" customWidth="1"/>
    <col min="14295" max="14295" width="13.28515625" style="184" customWidth="1"/>
    <col min="14296" max="14296" width="14.42578125" style="184" customWidth="1"/>
    <col min="14297" max="14297" width="16.7109375" style="184" customWidth="1"/>
    <col min="14298" max="14298" width="16" style="184" customWidth="1"/>
    <col min="14299" max="14299" width="16.140625" style="184" customWidth="1"/>
    <col min="14300" max="14301" width="14.28515625" style="184" customWidth="1"/>
    <col min="14302" max="14302" width="13.85546875" style="184" customWidth="1"/>
    <col min="14303" max="14303" width="13.5703125" style="184" customWidth="1"/>
    <col min="14304" max="14304" width="13.85546875" style="184" customWidth="1"/>
    <col min="14305" max="14306" width="16.140625" style="184" customWidth="1"/>
    <col min="14307" max="14307" width="11.5703125" style="184" customWidth="1"/>
    <col min="14308" max="14308" width="5.28515625" style="184" customWidth="1"/>
    <col min="14309" max="14309" width="18.140625" style="184" customWidth="1"/>
    <col min="14310" max="14310" width="16.85546875" style="184" customWidth="1"/>
    <col min="14311" max="14467" width="11.42578125" style="184"/>
    <col min="14468" max="14468" width="15.140625" style="184" customWidth="1"/>
    <col min="14469" max="14469" width="60.42578125" style="184" customWidth="1"/>
    <col min="14470" max="14472" width="19.85546875" style="184" customWidth="1"/>
    <col min="14473" max="14473" width="23.5703125" style="184" customWidth="1"/>
    <col min="14474" max="14474" width="20.140625" style="184" customWidth="1"/>
    <col min="14475" max="14475" width="18.7109375" style="184" customWidth="1"/>
    <col min="14476" max="14476" width="14.140625" style="184" customWidth="1"/>
    <col min="14477" max="14477" width="11.5703125" style="184" bestFit="1" customWidth="1"/>
    <col min="14478" max="14532" width="11.42578125" style="184"/>
    <col min="14533" max="14533" width="2.7109375" style="184" customWidth="1"/>
    <col min="14534" max="14534" width="9.85546875" style="184" customWidth="1"/>
    <col min="14535" max="14535" width="54.140625" style="184" customWidth="1"/>
    <col min="14536" max="14536" width="15.7109375" style="184" customWidth="1"/>
    <col min="14537" max="14537" width="13.7109375" style="184" customWidth="1"/>
    <col min="14538" max="14538" width="15.140625" style="184" customWidth="1"/>
    <col min="14539" max="14539" width="14.7109375" style="184" customWidth="1"/>
    <col min="14540" max="14540" width="17.42578125" style="184" customWidth="1"/>
    <col min="14541" max="14541" width="15.140625" style="184" customWidth="1"/>
    <col min="14542" max="14542" width="11.85546875" style="184" customWidth="1"/>
    <col min="14543" max="14543" width="3.85546875" style="184" customWidth="1"/>
    <col min="14544" max="14544" width="19.5703125" style="184" customWidth="1"/>
    <col min="14545" max="14545" width="17.140625" style="184" customWidth="1"/>
    <col min="14546" max="14546" width="17.28515625" style="184" customWidth="1"/>
    <col min="14547" max="14547" width="19.140625" style="184" customWidth="1"/>
    <col min="14548" max="14548" width="17.7109375" style="184" customWidth="1"/>
    <col min="14549" max="14549" width="14.5703125" style="184" bestFit="1" customWidth="1"/>
    <col min="14550" max="14550" width="14.140625" style="184" customWidth="1"/>
    <col min="14551" max="14551" width="13.28515625" style="184" customWidth="1"/>
    <col min="14552" max="14552" width="14.42578125" style="184" customWidth="1"/>
    <col min="14553" max="14553" width="16.7109375" style="184" customWidth="1"/>
    <col min="14554" max="14554" width="16" style="184" customWidth="1"/>
    <col min="14555" max="14555" width="16.140625" style="184" customWidth="1"/>
    <col min="14556" max="14557" width="14.28515625" style="184" customWidth="1"/>
    <col min="14558" max="14558" width="13.85546875" style="184" customWidth="1"/>
    <col min="14559" max="14559" width="13.5703125" style="184" customWidth="1"/>
    <col min="14560" max="14560" width="13.85546875" style="184" customWidth="1"/>
    <col min="14561" max="14562" width="16.140625" style="184" customWidth="1"/>
    <col min="14563" max="14563" width="11.5703125" style="184" customWidth="1"/>
    <col min="14564" max="14564" width="5.28515625" style="184" customWidth="1"/>
    <col min="14565" max="14565" width="18.140625" style="184" customWidth="1"/>
    <col min="14566" max="14566" width="16.85546875" style="184" customWidth="1"/>
    <col min="14567" max="14723" width="11.42578125" style="184"/>
    <col min="14724" max="14724" width="15.140625" style="184" customWidth="1"/>
    <col min="14725" max="14725" width="60.42578125" style="184" customWidth="1"/>
    <col min="14726" max="14728" width="19.85546875" style="184" customWidth="1"/>
    <col min="14729" max="14729" width="23.5703125" style="184" customWidth="1"/>
    <col min="14730" max="14730" width="20.140625" style="184" customWidth="1"/>
    <col min="14731" max="14731" width="18.7109375" style="184" customWidth="1"/>
    <col min="14732" max="14732" width="14.140625" style="184" customWidth="1"/>
    <col min="14733" max="14733" width="11.5703125" style="184" bestFit="1" customWidth="1"/>
    <col min="14734" max="14788" width="11.42578125" style="184"/>
    <col min="14789" max="14789" width="2.7109375" style="184" customWidth="1"/>
    <col min="14790" max="14790" width="9.85546875" style="184" customWidth="1"/>
    <col min="14791" max="14791" width="54.140625" style="184" customWidth="1"/>
    <col min="14792" max="14792" width="15.7109375" style="184" customWidth="1"/>
    <col min="14793" max="14793" width="13.7109375" style="184" customWidth="1"/>
    <col min="14794" max="14794" width="15.140625" style="184" customWidth="1"/>
    <col min="14795" max="14795" width="14.7109375" style="184" customWidth="1"/>
    <col min="14796" max="14796" width="17.42578125" style="184" customWidth="1"/>
    <col min="14797" max="14797" width="15.140625" style="184" customWidth="1"/>
    <col min="14798" max="14798" width="11.85546875" style="184" customWidth="1"/>
    <col min="14799" max="14799" width="3.85546875" style="184" customWidth="1"/>
    <col min="14800" max="14800" width="19.5703125" style="184" customWidth="1"/>
    <col min="14801" max="14801" width="17.140625" style="184" customWidth="1"/>
    <col min="14802" max="14802" width="17.28515625" style="184" customWidth="1"/>
    <col min="14803" max="14803" width="19.140625" style="184" customWidth="1"/>
    <col min="14804" max="14804" width="17.7109375" style="184" customWidth="1"/>
    <col min="14805" max="14805" width="14.5703125" style="184" bestFit="1" customWidth="1"/>
    <col min="14806" max="14806" width="14.140625" style="184" customWidth="1"/>
    <col min="14807" max="14807" width="13.28515625" style="184" customWidth="1"/>
    <col min="14808" max="14808" width="14.42578125" style="184" customWidth="1"/>
    <col min="14809" max="14809" width="16.7109375" style="184" customWidth="1"/>
    <col min="14810" max="14810" width="16" style="184" customWidth="1"/>
    <col min="14811" max="14811" width="16.140625" style="184" customWidth="1"/>
    <col min="14812" max="14813" width="14.28515625" style="184" customWidth="1"/>
    <col min="14814" max="14814" width="13.85546875" style="184" customWidth="1"/>
    <col min="14815" max="14815" width="13.5703125" style="184" customWidth="1"/>
    <col min="14816" max="14816" width="13.85546875" style="184" customWidth="1"/>
    <col min="14817" max="14818" width="16.140625" style="184" customWidth="1"/>
    <col min="14819" max="14819" width="11.5703125" style="184" customWidth="1"/>
    <col min="14820" max="14820" width="5.28515625" style="184" customWidth="1"/>
    <col min="14821" max="14821" width="18.140625" style="184" customWidth="1"/>
    <col min="14822" max="14822" width="16.85546875" style="184" customWidth="1"/>
    <col min="14823" max="14979" width="11.42578125" style="184"/>
    <col min="14980" max="14980" width="15.140625" style="184" customWidth="1"/>
    <col min="14981" max="14981" width="60.42578125" style="184" customWidth="1"/>
    <col min="14982" max="14984" width="19.85546875" style="184" customWidth="1"/>
    <col min="14985" max="14985" width="23.5703125" style="184" customWidth="1"/>
    <col min="14986" max="14986" width="20.140625" style="184" customWidth="1"/>
    <col min="14987" max="14987" width="18.7109375" style="184" customWidth="1"/>
    <col min="14988" max="14988" width="14.140625" style="184" customWidth="1"/>
    <col min="14989" max="14989" width="11.5703125" style="184" bestFit="1" customWidth="1"/>
    <col min="14990" max="15044" width="11.42578125" style="184"/>
    <col min="15045" max="15045" width="2.7109375" style="184" customWidth="1"/>
    <col min="15046" max="15046" width="9.85546875" style="184" customWidth="1"/>
    <col min="15047" max="15047" width="54.140625" style="184" customWidth="1"/>
    <col min="15048" max="15048" width="15.7109375" style="184" customWidth="1"/>
    <col min="15049" max="15049" width="13.7109375" style="184" customWidth="1"/>
    <col min="15050" max="15050" width="15.140625" style="184" customWidth="1"/>
    <col min="15051" max="15051" width="14.7109375" style="184" customWidth="1"/>
    <col min="15052" max="15052" width="17.42578125" style="184" customWidth="1"/>
    <col min="15053" max="15053" width="15.140625" style="184" customWidth="1"/>
    <col min="15054" max="15054" width="11.85546875" style="184" customWidth="1"/>
    <col min="15055" max="15055" width="3.85546875" style="184" customWidth="1"/>
    <col min="15056" max="15056" width="19.5703125" style="184" customWidth="1"/>
    <col min="15057" max="15057" width="17.140625" style="184" customWidth="1"/>
    <col min="15058" max="15058" width="17.28515625" style="184" customWidth="1"/>
    <col min="15059" max="15059" width="19.140625" style="184" customWidth="1"/>
    <col min="15060" max="15060" width="17.7109375" style="184" customWidth="1"/>
    <col min="15061" max="15061" width="14.5703125" style="184" bestFit="1" customWidth="1"/>
    <col min="15062" max="15062" width="14.140625" style="184" customWidth="1"/>
    <col min="15063" max="15063" width="13.28515625" style="184" customWidth="1"/>
    <col min="15064" max="15064" width="14.42578125" style="184" customWidth="1"/>
    <col min="15065" max="15065" width="16.7109375" style="184" customWidth="1"/>
    <col min="15066" max="15066" width="16" style="184" customWidth="1"/>
    <col min="15067" max="15067" width="16.140625" style="184" customWidth="1"/>
    <col min="15068" max="15069" width="14.28515625" style="184" customWidth="1"/>
    <col min="15070" max="15070" width="13.85546875" style="184" customWidth="1"/>
    <col min="15071" max="15071" width="13.5703125" style="184" customWidth="1"/>
    <col min="15072" max="15072" width="13.85546875" style="184" customWidth="1"/>
    <col min="15073" max="15074" width="16.140625" style="184" customWidth="1"/>
    <col min="15075" max="15075" width="11.5703125" style="184" customWidth="1"/>
    <col min="15076" max="15076" width="5.28515625" style="184" customWidth="1"/>
    <col min="15077" max="15077" width="18.140625" style="184" customWidth="1"/>
    <col min="15078" max="15078" width="16.85546875" style="184" customWidth="1"/>
    <col min="15079" max="15235" width="11.42578125" style="184"/>
    <col min="15236" max="15236" width="15.140625" style="184" customWidth="1"/>
    <col min="15237" max="15237" width="60.42578125" style="184" customWidth="1"/>
    <col min="15238" max="15240" width="19.85546875" style="184" customWidth="1"/>
    <col min="15241" max="15241" width="23.5703125" style="184" customWidth="1"/>
    <col min="15242" max="15242" width="20.140625" style="184" customWidth="1"/>
    <col min="15243" max="15243" width="18.7109375" style="184" customWidth="1"/>
    <col min="15244" max="15244" width="14.140625" style="184" customWidth="1"/>
    <col min="15245" max="15245" width="11.5703125" style="184" bestFit="1" customWidth="1"/>
    <col min="15246" max="15300" width="11.42578125" style="184"/>
    <col min="15301" max="15301" width="2.7109375" style="184" customWidth="1"/>
    <col min="15302" max="15302" width="9.85546875" style="184" customWidth="1"/>
    <col min="15303" max="15303" width="54.140625" style="184" customWidth="1"/>
    <col min="15304" max="15304" width="15.7109375" style="184" customWidth="1"/>
    <col min="15305" max="15305" width="13.7109375" style="184" customWidth="1"/>
    <col min="15306" max="15306" width="15.140625" style="184" customWidth="1"/>
    <col min="15307" max="15307" width="14.7109375" style="184" customWidth="1"/>
    <col min="15308" max="15308" width="17.42578125" style="184" customWidth="1"/>
    <col min="15309" max="15309" width="15.140625" style="184" customWidth="1"/>
    <col min="15310" max="15310" width="11.85546875" style="184" customWidth="1"/>
    <col min="15311" max="15311" width="3.85546875" style="184" customWidth="1"/>
    <col min="15312" max="15312" width="19.5703125" style="184" customWidth="1"/>
    <col min="15313" max="15313" width="17.140625" style="184" customWidth="1"/>
    <col min="15314" max="15314" width="17.28515625" style="184" customWidth="1"/>
    <col min="15315" max="15315" width="19.140625" style="184" customWidth="1"/>
    <col min="15316" max="15316" width="17.7109375" style="184" customWidth="1"/>
    <col min="15317" max="15317" width="14.5703125" style="184" bestFit="1" customWidth="1"/>
    <col min="15318" max="15318" width="14.140625" style="184" customWidth="1"/>
    <col min="15319" max="15319" width="13.28515625" style="184" customWidth="1"/>
    <col min="15320" max="15320" width="14.42578125" style="184" customWidth="1"/>
    <col min="15321" max="15321" width="16.7109375" style="184" customWidth="1"/>
    <col min="15322" max="15322" width="16" style="184" customWidth="1"/>
    <col min="15323" max="15323" width="16.140625" style="184" customWidth="1"/>
    <col min="15324" max="15325" width="14.28515625" style="184" customWidth="1"/>
    <col min="15326" max="15326" width="13.85546875" style="184" customWidth="1"/>
    <col min="15327" max="15327" width="13.5703125" style="184" customWidth="1"/>
    <col min="15328" max="15328" width="13.85546875" style="184" customWidth="1"/>
    <col min="15329" max="15330" width="16.140625" style="184" customWidth="1"/>
    <col min="15331" max="15331" width="11.5703125" style="184" customWidth="1"/>
    <col min="15332" max="15332" width="5.28515625" style="184" customWidth="1"/>
    <col min="15333" max="15333" width="18.140625" style="184" customWidth="1"/>
    <col min="15334" max="15334" width="16.85546875" style="184" customWidth="1"/>
    <col min="15335" max="15491" width="11.42578125" style="184"/>
    <col min="15492" max="15492" width="15.140625" style="184" customWidth="1"/>
    <col min="15493" max="15493" width="60.42578125" style="184" customWidth="1"/>
    <col min="15494" max="15496" width="19.85546875" style="184" customWidth="1"/>
    <col min="15497" max="15497" width="23.5703125" style="184" customWidth="1"/>
    <col min="15498" max="15498" width="20.140625" style="184" customWidth="1"/>
    <col min="15499" max="15499" width="18.7109375" style="184" customWidth="1"/>
    <col min="15500" max="15500" width="14.140625" style="184" customWidth="1"/>
    <col min="15501" max="15501" width="11.5703125" style="184" bestFit="1" customWidth="1"/>
    <col min="15502" max="15556" width="11.42578125" style="184"/>
    <col min="15557" max="15557" width="2.7109375" style="184" customWidth="1"/>
    <col min="15558" max="15558" width="9.85546875" style="184" customWidth="1"/>
    <col min="15559" max="15559" width="54.140625" style="184" customWidth="1"/>
    <col min="15560" max="15560" width="15.7109375" style="184" customWidth="1"/>
    <col min="15561" max="15561" width="13.7109375" style="184" customWidth="1"/>
    <col min="15562" max="15562" width="15.140625" style="184" customWidth="1"/>
    <col min="15563" max="15563" width="14.7109375" style="184" customWidth="1"/>
    <col min="15564" max="15564" width="17.42578125" style="184" customWidth="1"/>
    <col min="15565" max="15565" width="15.140625" style="184" customWidth="1"/>
    <col min="15566" max="15566" width="11.85546875" style="184" customWidth="1"/>
    <col min="15567" max="15567" width="3.85546875" style="184" customWidth="1"/>
    <col min="15568" max="15568" width="19.5703125" style="184" customWidth="1"/>
    <col min="15569" max="15569" width="17.140625" style="184" customWidth="1"/>
    <col min="15570" max="15570" width="17.28515625" style="184" customWidth="1"/>
    <col min="15571" max="15571" width="19.140625" style="184" customWidth="1"/>
    <col min="15572" max="15572" width="17.7109375" style="184" customWidth="1"/>
    <col min="15573" max="15573" width="14.5703125" style="184" bestFit="1" customWidth="1"/>
    <col min="15574" max="15574" width="14.140625" style="184" customWidth="1"/>
    <col min="15575" max="15575" width="13.28515625" style="184" customWidth="1"/>
    <col min="15576" max="15576" width="14.42578125" style="184" customWidth="1"/>
    <col min="15577" max="15577" width="16.7109375" style="184" customWidth="1"/>
    <col min="15578" max="15578" width="16" style="184" customWidth="1"/>
    <col min="15579" max="15579" width="16.140625" style="184" customWidth="1"/>
    <col min="15580" max="15581" width="14.28515625" style="184" customWidth="1"/>
    <col min="15582" max="15582" width="13.85546875" style="184" customWidth="1"/>
    <col min="15583" max="15583" width="13.5703125" style="184" customWidth="1"/>
    <col min="15584" max="15584" width="13.85546875" style="184" customWidth="1"/>
    <col min="15585" max="15586" width="16.140625" style="184" customWidth="1"/>
    <col min="15587" max="15587" width="11.5703125" style="184" customWidth="1"/>
    <col min="15588" max="15588" width="5.28515625" style="184" customWidth="1"/>
    <col min="15589" max="15589" width="18.140625" style="184" customWidth="1"/>
    <col min="15590" max="15590" width="16.85546875" style="184" customWidth="1"/>
    <col min="15591" max="15747" width="11.42578125" style="184"/>
    <col min="15748" max="15748" width="15.140625" style="184" customWidth="1"/>
    <col min="15749" max="15749" width="60.42578125" style="184" customWidth="1"/>
    <col min="15750" max="15752" width="19.85546875" style="184" customWidth="1"/>
    <col min="15753" max="15753" width="23.5703125" style="184" customWidth="1"/>
    <col min="15754" max="15754" width="20.140625" style="184" customWidth="1"/>
    <col min="15755" max="15755" width="18.7109375" style="184" customWidth="1"/>
    <col min="15756" max="15756" width="14.140625" style="184" customWidth="1"/>
    <col min="15757" max="15757" width="11.5703125" style="184" bestFit="1" customWidth="1"/>
    <col min="15758" max="15812" width="11.42578125" style="184"/>
    <col min="15813" max="15813" width="2.7109375" style="184" customWidth="1"/>
    <col min="15814" max="15814" width="9.85546875" style="184" customWidth="1"/>
    <col min="15815" max="15815" width="54.140625" style="184" customWidth="1"/>
    <col min="15816" max="15816" width="15.7109375" style="184" customWidth="1"/>
    <col min="15817" max="15817" width="13.7109375" style="184" customWidth="1"/>
    <col min="15818" max="15818" width="15.140625" style="184" customWidth="1"/>
    <col min="15819" max="15819" width="14.7109375" style="184" customWidth="1"/>
    <col min="15820" max="15820" width="17.42578125" style="184" customWidth="1"/>
    <col min="15821" max="15821" width="15.140625" style="184" customWidth="1"/>
    <col min="15822" max="15822" width="11.85546875" style="184" customWidth="1"/>
    <col min="15823" max="15823" width="3.85546875" style="184" customWidth="1"/>
    <col min="15824" max="15824" width="19.5703125" style="184" customWidth="1"/>
    <col min="15825" max="15825" width="17.140625" style="184" customWidth="1"/>
    <col min="15826" max="15826" width="17.28515625" style="184" customWidth="1"/>
    <col min="15827" max="15827" width="19.140625" style="184" customWidth="1"/>
    <col min="15828" max="15828" width="17.7109375" style="184" customWidth="1"/>
    <col min="15829" max="15829" width="14.5703125" style="184" bestFit="1" customWidth="1"/>
    <col min="15830" max="15830" width="14.140625" style="184" customWidth="1"/>
    <col min="15831" max="15831" width="13.28515625" style="184" customWidth="1"/>
    <col min="15832" max="15832" width="14.42578125" style="184" customWidth="1"/>
    <col min="15833" max="15833" width="16.7109375" style="184" customWidth="1"/>
    <col min="15834" max="15834" width="16" style="184" customWidth="1"/>
    <col min="15835" max="15835" width="16.140625" style="184" customWidth="1"/>
    <col min="15836" max="15837" width="14.28515625" style="184" customWidth="1"/>
    <col min="15838" max="15838" width="13.85546875" style="184" customWidth="1"/>
    <col min="15839" max="15839" width="13.5703125" style="184" customWidth="1"/>
    <col min="15840" max="15840" width="13.85546875" style="184" customWidth="1"/>
    <col min="15841" max="15842" width="16.140625" style="184" customWidth="1"/>
    <col min="15843" max="15843" width="11.5703125" style="184" customWidth="1"/>
    <col min="15844" max="15844" width="5.28515625" style="184" customWidth="1"/>
    <col min="15845" max="15845" width="18.140625" style="184" customWidth="1"/>
    <col min="15846" max="15846" width="16.85546875" style="184" customWidth="1"/>
    <col min="15847" max="16003" width="11.42578125" style="184"/>
    <col min="16004" max="16004" width="15.140625" style="184" customWidth="1"/>
    <col min="16005" max="16005" width="60.42578125" style="184" customWidth="1"/>
    <col min="16006" max="16008" width="19.85546875" style="184" customWidth="1"/>
    <col min="16009" max="16009" width="23.5703125" style="184" customWidth="1"/>
    <col min="16010" max="16010" width="20.140625" style="184" customWidth="1"/>
    <col min="16011" max="16011" width="18.7109375" style="184" customWidth="1"/>
    <col min="16012" max="16012" width="14.140625" style="184" customWidth="1"/>
    <col min="16013" max="16013" width="11.5703125" style="184" bestFit="1" customWidth="1"/>
    <col min="16014" max="16068" width="11.42578125" style="184"/>
    <col min="16069" max="16069" width="2.7109375" style="184" customWidth="1"/>
    <col min="16070" max="16070" width="9.85546875" style="184" customWidth="1"/>
    <col min="16071" max="16071" width="54.140625" style="184" customWidth="1"/>
    <col min="16072" max="16072" width="15.7109375" style="184" customWidth="1"/>
    <col min="16073" max="16073" width="13.7109375" style="184" customWidth="1"/>
    <col min="16074" max="16074" width="15.140625" style="184" customWidth="1"/>
    <col min="16075" max="16075" width="14.7109375" style="184" customWidth="1"/>
    <col min="16076" max="16076" width="17.42578125" style="184" customWidth="1"/>
    <col min="16077" max="16077" width="15.140625" style="184" customWidth="1"/>
    <col min="16078" max="16078" width="11.85546875" style="184" customWidth="1"/>
    <col min="16079" max="16079" width="3.85546875" style="184" customWidth="1"/>
    <col min="16080" max="16080" width="19.5703125" style="184" customWidth="1"/>
    <col min="16081" max="16081" width="17.140625" style="184" customWidth="1"/>
    <col min="16082" max="16082" width="17.28515625" style="184" customWidth="1"/>
    <col min="16083" max="16083" width="19.140625" style="184" customWidth="1"/>
    <col min="16084" max="16084" width="17.7109375" style="184" customWidth="1"/>
    <col min="16085" max="16085" width="14.5703125" style="184" bestFit="1" customWidth="1"/>
    <col min="16086" max="16086" width="14.140625" style="184" customWidth="1"/>
    <col min="16087" max="16087" width="13.28515625" style="184" customWidth="1"/>
    <col min="16088" max="16088" width="14.42578125" style="184" customWidth="1"/>
    <col min="16089" max="16089" width="16.7109375" style="184" customWidth="1"/>
    <col min="16090" max="16090" width="16" style="184" customWidth="1"/>
    <col min="16091" max="16091" width="16.140625" style="184" customWidth="1"/>
    <col min="16092" max="16093" width="14.28515625" style="184" customWidth="1"/>
    <col min="16094" max="16094" width="13.85546875" style="184" customWidth="1"/>
    <col min="16095" max="16095" width="13.5703125" style="184" customWidth="1"/>
    <col min="16096" max="16096" width="13.85546875" style="184" customWidth="1"/>
    <col min="16097" max="16098" width="16.140625" style="184" customWidth="1"/>
    <col min="16099" max="16099" width="11.5703125" style="184" customWidth="1"/>
    <col min="16100" max="16100" width="5.28515625" style="184" customWidth="1"/>
    <col min="16101" max="16101" width="18.140625" style="184" customWidth="1"/>
    <col min="16102" max="16102" width="16.85546875" style="184" customWidth="1"/>
    <col min="16103" max="16259" width="11.42578125" style="184"/>
    <col min="16260" max="16260" width="15.140625" style="184" customWidth="1"/>
    <col min="16261" max="16261" width="60.42578125" style="184" customWidth="1"/>
    <col min="16262" max="16264" width="19.85546875" style="184" customWidth="1"/>
    <col min="16265" max="16265" width="23.5703125" style="184" customWidth="1"/>
    <col min="16266" max="16266" width="20.140625" style="184" customWidth="1"/>
    <col min="16267" max="16267" width="18.7109375" style="184" customWidth="1"/>
    <col min="16268" max="16268" width="14.140625" style="184" customWidth="1"/>
    <col min="16269" max="16269" width="11.5703125" style="184" bestFit="1" customWidth="1"/>
    <col min="16270" max="16384" width="11.42578125" style="184"/>
  </cols>
  <sheetData>
    <row r="3" spans="1:27" ht="22.5">
      <c r="B3" s="1102" t="s">
        <v>372</v>
      </c>
      <c r="C3" s="1102"/>
      <c r="D3" s="1102"/>
      <c r="E3" s="1102"/>
      <c r="F3" s="1102"/>
      <c r="G3" s="1102"/>
      <c r="H3" s="1102"/>
      <c r="I3" s="1102"/>
    </row>
    <row r="4" spans="1:27" ht="20.25">
      <c r="B4" s="187"/>
      <c r="C4" s="188"/>
      <c r="D4" s="187"/>
      <c r="E4" s="892" t="s">
        <v>383</v>
      </c>
      <c r="F4" s="187"/>
      <c r="G4" s="187"/>
      <c r="H4" s="187"/>
      <c r="I4" s="187"/>
    </row>
    <row r="5" spans="1:27" s="190" customFormat="1" ht="19.5">
      <c r="B5" s="1103" t="s">
        <v>569</v>
      </c>
      <c r="C5" s="1103"/>
      <c r="D5" s="1103"/>
      <c r="E5" s="1103"/>
      <c r="F5" s="1103"/>
      <c r="G5" s="1103"/>
      <c r="H5" s="1103"/>
      <c r="I5" s="1103"/>
      <c r="J5" s="191"/>
      <c r="K5" s="191"/>
      <c r="L5" s="191"/>
      <c r="M5" s="309"/>
      <c r="N5" s="309"/>
      <c r="O5" s="309"/>
      <c r="P5" s="191"/>
      <c r="Q5" s="191"/>
      <c r="R5" s="191"/>
      <c r="S5" s="191"/>
      <c r="Y5" s="191"/>
      <c r="Z5" s="191"/>
      <c r="AA5" s="191"/>
    </row>
    <row r="6" spans="1:27" s="190" customFormat="1" ht="15.75">
      <c r="B6" s="276"/>
      <c r="C6" s="276"/>
      <c r="D6" s="276"/>
      <c r="E6" s="276"/>
      <c r="F6" s="276"/>
      <c r="G6" s="276"/>
      <c r="H6" s="276"/>
      <c r="I6" s="276"/>
      <c r="J6" s="191"/>
      <c r="K6" s="191"/>
      <c r="L6" s="191"/>
      <c r="M6" s="309"/>
      <c r="N6" s="309"/>
      <c r="O6" s="309"/>
      <c r="P6" s="191"/>
      <c r="Q6" s="191"/>
      <c r="R6" s="191"/>
      <c r="S6" s="191"/>
      <c r="Y6" s="191"/>
      <c r="Z6" s="191"/>
      <c r="AA6" s="191"/>
    </row>
    <row r="7" spans="1:27" s="190" customFormat="1" ht="19.5">
      <c r="B7" s="1103" t="s">
        <v>572</v>
      </c>
      <c r="C7" s="1103"/>
      <c r="D7" s="1103"/>
      <c r="E7" s="1103"/>
      <c r="F7" s="1103"/>
      <c r="G7" s="1103"/>
      <c r="H7" s="1103"/>
      <c r="I7" s="1103"/>
      <c r="J7" s="191"/>
      <c r="K7" s="191"/>
      <c r="L7" s="191"/>
      <c r="M7" s="309"/>
      <c r="N7" s="309"/>
      <c r="O7" s="309"/>
      <c r="P7" s="191"/>
      <c r="Q7" s="191"/>
      <c r="R7" s="191"/>
      <c r="S7" s="191"/>
      <c r="Y7" s="191"/>
      <c r="Z7" s="191"/>
      <c r="AA7" s="191"/>
    </row>
    <row r="8" spans="1:27" s="190" customFormat="1" ht="15.75">
      <c r="B8" s="276"/>
      <c r="C8" s="276"/>
      <c r="D8" s="276"/>
      <c r="E8" s="276"/>
      <c r="F8" s="276"/>
      <c r="G8" s="276"/>
      <c r="H8" s="276"/>
      <c r="I8" s="276"/>
      <c r="J8" s="191"/>
      <c r="K8" s="191"/>
      <c r="L8" s="191"/>
      <c r="M8" s="309"/>
      <c r="N8" s="309"/>
      <c r="O8" s="309"/>
      <c r="P8" s="191"/>
      <c r="Q8" s="191"/>
      <c r="R8" s="191"/>
      <c r="S8" s="191"/>
      <c r="Y8" s="191"/>
      <c r="Z8" s="191"/>
      <c r="AA8" s="191"/>
    </row>
    <row r="9" spans="1:27" s="190" customFormat="1" ht="22.5">
      <c r="B9" s="1104" t="s">
        <v>728</v>
      </c>
      <c r="C9" s="1105"/>
      <c r="D9" s="1105"/>
      <c r="E9" s="1105"/>
      <c r="F9" s="1105"/>
      <c r="G9" s="1105"/>
      <c r="H9" s="1105"/>
      <c r="I9" s="1105"/>
      <c r="J9" s="191"/>
      <c r="K9" s="191"/>
      <c r="L9" s="191"/>
      <c r="M9" s="309"/>
      <c r="N9" s="309"/>
      <c r="O9" s="309"/>
      <c r="P9" s="191"/>
      <c r="Q9" s="191"/>
      <c r="R9" s="191"/>
      <c r="S9" s="191"/>
      <c r="Y9" s="191"/>
      <c r="Z9" s="191"/>
      <c r="AA9" s="191"/>
    </row>
    <row r="10" spans="1:27" s="190" customFormat="1" ht="15.75">
      <c r="A10" s="192"/>
      <c r="B10" s="1090" t="s">
        <v>291</v>
      </c>
      <c r="C10" s="1090"/>
      <c r="D10" s="1090"/>
      <c r="E10" s="1090"/>
      <c r="F10" s="1090"/>
      <c r="G10" s="1090"/>
      <c r="H10" s="1090"/>
      <c r="I10" s="1090"/>
      <c r="J10" s="191"/>
      <c r="K10" s="191"/>
      <c r="L10" s="191"/>
      <c r="M10" s="309"/>
      <c r="N10" s="309"/>
      <c r="O10" s="309"/>
      <c r="P10" s="191"/>
      <c r="Q10" s="191"/>
      <c r="R10" s="191"/>
      <c r="S10" s="191"/>
      <c r="Y10" s="191"/>
      <c r="Z10" s="191"/>
      <c r="AA10" s="191"/>
    </row>
    <row r="11" spans="1:27" s="190" customFormat="1" ht="16.5">
      <c r="B11" s="193"/>
      <c r="C11" s="193"/>
      <c r="D11" s="193"/>
      <c r="E11" s="194"/>
      <c r="F11" s="193"/>
      <c r="G11" s="193"/>
      <c r="H11" s="193"/>
      <c r="I11" s="193"/>
      <c r="J11" s="191"/>
      <c r="K11" s="191"/>
      <c r="L11" s="191"/>
      <c r="M11" s="309"/>
      <c r="N11" s="309"/>
      <c r="O11" s="309"/>
      <c r="P11" s="191"/>
      <c r="Q11" s="191"/>
      <c r="R11" s="191"/>
      <c r="S11" s="191"/>
      <c r="Y11" s="191"/>
      <c r="Z11" s="191"/>
      <c r="AA11" s="191"/>
    </row>
    <row r="12" spans="1:27" s="190" customFormat="1" ht="24.75" customHeight="1">
      <c r="B12" s="1091" t="s">
        <v>1</v>
      </c>
      <c r="C12" s="1092"/>
      <c r="D12" s="1098" t="s">
        <v>292</v>
      </c>
      <c r="E12" s="1097"/>
      <c r="F12" s="1097"/>
      <c r="G12" s="1097"/>
      <c r="H12" s="1097"/>
      <c r="I12" s="1097"/>
      <c r="J12" s="310"/>
      <c r="K12" s="191"/>
      <c r="L12" s="191"/>
      <c r="M12" s="311"/>
      <c r="N12" s="311"/>
      <c r="O12" s="1100"/>
      <c r="P12" s="1100"/>
      <c r="Q12" s="1100"/>
      <c r="R12" s="312"/>
      <c r="S12" s="313"/>
      <c r="T12" s="314"/>
      <c r="U12" s="314"/>
      <c r="V12" s="196"/>
      <c r="Y12" s="191"/>
      <c r="Z12" s="191"/>
      <c r="AA12" s="191"/>
    </row>
    <row r="13" spans="1:27" s="197" customFormat="1" ht="30.75" customHeight="1">
      <c r="B13" s="1093"/>
      <c r="C13" s="1094"/>
      <c r="D13" s="445" t="s">
        <v>220</v>
      </c>
      <c r="E13" s="446" t="s">
        <v>221</v>
      </c>
      <c r="F13" s="447" t="s">
        <v>195</v>
      </c>
      <c r="G13" s="447" t="s">
        <v>196</v>
      </c>
      <c r="H13" s="447" t="s">
        <v>222</v>
      </c>
      <c r="I13" s="447" t="s">
        <v>293</v>
      </c>
      <c r="J13" s="315"/>
      <c r="K13" s="316"/>
      <c r="L13" s="316"/>
      <c r="M13" s="317"/>
      <c r="N13" s="317"/>
      <c r="O13" s="318"/>
      <c r="P13" s="319"/>
      <c r="Q13" s="319"/>
      <c r="R13" s="319"/>
      <c r="S13" s="320"/>
      <c r="T13" s="321"/>
      <c r="U13" s="321"/>
      <c r="V13" s="201"/>
      <c r="Y13" s="203"/>
      <c r="Z13" s="203"/>
      <c r="AA13" s="203"/>
    </row>
    <row r="14" spans="1:27" s="204" customFormat="1" ht="15.75">
      <c r="B14" s="1095"/>
      <c r="C14" s="1096"/>
      <c r="D14" s="448" t="s">
        <v>224</v>
      </c>
      <c r="E14" s="449" t="s">
        <v>225</v>
      </c>
      <c r="F14" s="449" t="s">
        <v>226</v>
      </c>
      <c r="G14" s="450">
        <v>4</v>
      </c>
      <c r="H14" s="450">
        <v>5</v>
      </c>
      <c r="I14" s="449" t="s">
        <v>227</v>
      </c>
      <c r="J14" s="205"/>
      <c r="K14" s="208"/>
      <c r="L14" s="208"/>
      <c r="M14" s="322"/>
      <c r="N14" s="322"/>
      <c r="O14" s="317"/>
      <c r="P14" s="320"/>
      <c r="Q14" s="320"/>
      <c r="R14" s="320"/>
      <c r="S14" s="208"/>
      <c r="T14" s="323"/>
      <c r="U14" s="323"/>
      <c r="Y14" s="208"/>
      <c r="Z14" s="208"/>
      <c r="AA14" s="208"/>
    </row>
    <row r="15" spans="1:27" s="204" customFormat="1" ht="15.75">
      <c r="B15" s="324" t="s">
        <v>308</v>
      </c>
      <c r="C15" s="325"/>
      <c r="D15" s="212"/>
      <c r="E15" s="213"/>
      <c r="F15" s="214"/>
      <c r="G15" s="215"/>
      <c r="H15" s="216"/>
      <c r="I15" s="216"/>
      <c r="J15" s="205"/>
      <c r="K15" s="208"/>
      <c r="L15" s="208"/>
      <c r="M15" s="322"/>
      <c r="N15" s="322"/>
      <c r="O15" s="317"/>
      <c r="P15" s="320"/>
      <c r="Q15" s="320"/>
      <c r="R15" s="320"/>
      <c r="S15" s="208"/>
      <c r="T15" s="323"/>
      <c r="U15" s="323"/>
      <c r="Y15" s="208"/>
      <c r="Z15" s="208"/>
      <c r="AA15" s="208"/>
    </row>
    <row r="16" spans="1:27" s="204" customFormat="1" ht="15.75">
      <c r="B16" s="326"/>
      <c r="C16" s="327" t="s">
        <v>309</v>
      </c>
      <c r="D16" s="212"/>
      <c r="E16" s="213"/>
      <c r="F16" s="214"/>
      <c r="G16" s="215"/>
      <c r="H16" s="216"/>
      <c r="I16" s="216"/>
      <c r="J16" s="205"/>
      <c r="K16" s="208"/>
      <c r="L16" s="208"/>
      <c r="M16" s="322"/>
      <c r="N16" s="322"/>
      <c r="O16" s="317"/>
      <c r="P16" s="320"/>
      <c r="Q16" s="320"/>
      <c r="R16" s="320"/>
      <c r="S16" s="208"/>
      <c r="T16" s="323"/>
      <c r="U16" s="323"/>
      <c r="Y16" s="208"/>
      <c r="Z16" s="208"/>
      <c r="AA16" s="208"/>
    </row>
    <row r="17" spans="2:27" s="204" customFormat="1" ht="15.75">
      <c r="B17" s="326"/>
      <c r="C17" s="327" t="s">
        <v>310</v>
      </c>
      <c r="D17" s="212"/>
      <c r="E17" s="213"/>
      <c r="F17" s="214"/>
      <c r="G17" s="215"/>
      <c r="H17" s="216"/>
      <c r="I17" s="216"/>
      <c r="J17" s="205"/>
      <c r="K17" s="208"/>
      <c r="L17" s="208"/>
      <c r="M17" s="322"/>
      <c r="N17" s="322"/>
      <c r="O17" s="317"/>
      <c r="P17" s="320"/>
      <c r="Q17" s="320"/>
      <c r="R17" s="320"/>
      <c r="S17" s="208"/>
      <c r="T17" s="323"/>
      <c r="U17" s="323"/>
      <c r="Y17" s="208"/>
      <c r="Z17" s="208"/>
      <c r="AA17" s="208"/>
    </row>
    <row r="18" spans="2:27" s="204" customFormat="1" ht="15.75">
      <c r="B18" s="326"/>
      <c r="C18" s="327" t="s">
        <v>311</v>
      </c>
      <c r="D18" s="212"/>
      <c r="E18" s="213"/>
      <c r="F18" s="214"/>
      <c r="G18" s="215"/>
      <c r="H18" s="216"/>
      <c r="I18" s="216"/>
      <c r="J18" s="205"/>
      <c r="K18" s="208"/>
      <c r="L18" s="208"/>
      <c r="M18" s="322"/>
      <c r="N18" s="322"/>
      <c r="O18" s="317"/>
      <c r="P18" s="320"/>
      <c r="Q18" s="320"/>
      <c r="R18" s="320"/>
      <c r="S18" s="208"/>
      <c r="T18" s="323"/>
      <c r="U18" s="323"/>
      <c r="Y18" s="208"/>
      <c r="Z18" s="208"/>
      <c r="AA18" s="208"/>
    </row>
    <row r="19" spans="2:27" s="204" customFormat="1" ht="15.75">
      <c r="B19" s="326"/>
      <c r="C19" s="327" t="s">
        <v>312</v>
      </c>
      <c r="D19" s="212"/>
      <c r="E19" s="213"/>
      <c r="F19" s="214"/>
      <c r="G19" s="215"/>
      <c r="H19" s="216"/>
      <c r="I19" s="216"/>
      <c r="J19" s="205"/>
      <c r="K19" s="208"/>
      <c r="L19" s="208"/>
      <c r="M19" s="322"/>
      <c r="N19" s="322"/>
      <c r="O19" s="317"/>
      <c r="P19" s="320"/>
      <c r="Q19" s="320"/>
      <c r="R19" s="320"/>
      <c r="S19" s="208"/>
      <c r="T19" s="323"/>
      <c r="U19" s="323"/>
      <c r="Y19" s="208"/>
      <c r="Z19" s="208"/>
      <c r="AA19" s="208"/>
    </row>
    <row r="20" spans="2:27" s="204" customFormat="1" ht="15.75">
      <c r="B20" s="326"/>
      <c r="C20" s="327" t="s">
        <v>313</v>
      </c>
      <c r="D20" s="212"/>
      <c r="E20" s="213"/>
      <c r="F20" s="214"/>
      <c r="G20" s="215"/>
      <c r="H20" s="216"/>
      <c r="I20" s="216"/>
      <c r="J20" s="205"/>
      <c r="K20" s="208"/>
      <c r="L20" s="208"/>
      <c r="M20" s="322"/>
      <c r="N20" s="322"/>
      <c r="O20" s="317"/>
      <c r="P20" s="320"/>
      <c r="Q20" s="320"/>
      <c r="R20" s="320"/>
      <c r="S20" s="208"/>
      <c r="T20" s="323"/>
      <c r="U20" s="323"/>
      <c r="Y20" s="208"/>
      <c r="Z20" s="208"/>
      <c r="AA20" s="208"/>
    </row>
    <row r="21" spans="2:27" s="204" customFormat="1" ht="15.75">
      <c r="B21" s="326"/>
      <c r="C21" s="327" t="s">
        <v>314</v>
      </c>
      <c r="D21" s="212"/>
      <c r="E21" s="213"/>
      <c r="F21" s="214"/>
      <c r="G21" s="215"/>
      <c r="H21" s="216"/>
      <c r="I21" s="216"/>
      <c r="J21" s="205"/>
      <c r="K21" s="208"/>
      <c r="L21" s="208"/>
      <c r="M21" s="322"/>
      <c r="N21" s="322"/>
      <c r="O21" s="317"/>
      <c r="P21" s="320"/>
      <c r="Q21" s="320"/>
      <c r="R21" s="320"/>
      <c r="S21" s="208"/>
      <c r="T21" s="323"/>
      <c r="U21" s="323"/>
      <c r="Y21" s="208"/>
      <c r="Z21" s="208"/>
      <c r="AA21" s="208"/>
    </row>
    <row r="22" spans="2:27" s="204" customFormat="1" ht="30">
      <c r="B22" s="326"/>
      <c r="C22" s="327" t="s">
        <v>315</v>
      </c>
      <c r="D22" s="212"/>
      <c r="E22" s="213"/>
      <c r="F22" s="214"/>
      <c r="G22" s="215"/>
      <c r="H22" s="216"/>
      <c r="I22" s="216"/>
      <c r="J22" s="205"/>
      <c r="K22" s="208"/>
      <c r="L22" s="208"/>
      <c r="M22" s="322"/>
      <c r="N22" s="322"/>
      <c r="O22" s="317"/>
      <c r="P22" s="320"/>
      <c r="Q22" s="320"/>
      <c r="R22" s="320"/>
      <c r="S22" s="208"/>
      <c r="T22" s="323"/>
      <c r="U22" s="323"/>
      <c r="Y22" s="208"/>
      <c r="Z22" s="208"/>
      <c r="AA22" s="208"/>
    </row>
    <row r="23" spans="2:27" s="204" customFormat="1" ht="15.75">
      <c r="B23" s="326"/>
      <c r="C23" s="327" t="s">
        <v>254</v>
      </c>
      <c r="D23" s="212"/>
      <c r="E23" s="213"/>
      <c r="F23" s="214"/>
      <c r="G23" s="215"/>
      <c r="H23" s="216"/>
      <c r="I23" s="216"/>
      <c r="J23" s="205"/>
      <c r="K23" s="208"/>
      <c r="L23" s="208"/>
      <c r="M23" s="322"/>
      <c r="N23" s="322"/>
      <c r="O23" s="317"/>
      <c r="P23" s="320"/>
      <c r="Q23" s="320"/>
      <c r="R23" s="320"/>
      <c r="S23" s="208"/>
      <c r="T23" s="323"/>
      <c r="U23" s="323"/>
      <c r="Y23" s="208"/>
      <c r="Z23" s="208"/>
      <c r="AA23" s="208"/>
    </row>
    <row r="24" spans="2:27" s="204" customFormat="1" ht="15.75">
      <c r="B24" s="326"/>
      <c r="C24" s="327"/>
      <c r="D24" s="212"/>
      <c r="E24" s="213"/>
      <c r="F24" s="214"/>
      <c r="G24" s="215"/>
      <c r="H24" s="216"/>
      <c r="I24" s="216"/>
      <c r="J24" s="205"/>
      <c r="K24" s="208"/>
      <c r="L24" s="208"/>
      <c r="M24" s="322"/>
      <c r="N24" s="322"/>
      <c r="O24" s="317"/>
      <c r="P24" s="320"/>
      <c r="Q24" s="320"/>
      <c r="R24" s="320"/>
      <c r="S24" s="208"/>
      <c r="T24" s="323"/>
      <c r="U24" s="323"/>
      <c r="Y24" s="208"/>
      <c r="Z24" s="208"/>
      <c r="AA24" s="208"/>
    </row>
    <row r="25" spans="2:27" s="204" customFormat="1" ht="15.75">
      <c r="B25" s="324" t="s">
        <v>316</v>
      </c>
      <c r="C25" s="325"/>
      <c r="D25" s="212"/>
      <c r="E25" s="213"/>
      <c r="F25" s="214"/>
      <c r="G25" s="215"/>
      <c r="H25" s="216"/>
      <c r="I25" s="216"/>
      <c r="J25" s="205"/>
      <c r="K25" s="208"/>
      <c r="L25" s="208"/>
      <c r="M25" s="322"/>
      <c r="N25" s="322"/>
      <c r="O25" s="317"/>
      <c r="P25" s="320"/>
      <c r="Q25" s="320"/>
      <c r="R25" s="320"/>
      <c r="S25" s="208"/>
      <c r="T25" s="323"/>
      <c r="U25" s="323"/>
      <c r="Y25" s="208"/>
      <c r="Z25" s="208"/>
      <c r="AA25" s="208"/>
    </row>
    <row r="26" spans="2:27" s="204" customFormat="1" ht="15.75">
      <c r="B26" s="326"/>
      <c r="C26" s="327" t="s">
        <v>317</v>
      </c>
      <c r="D26" s="212"/>
      <c r="E26" s="213"/>
      <c r="F26" s="214"/>
      <c r="G26" s="215"/>
      <c r="H26" s="216"/>
      <c r="I26" s="216"/>
      <c r="J26" s="205"/>
      <c r="K26" s="208"/>
      <c r="L26" s="208"/>
      <c r="M26" s="322"/>
      <c r="N26" s="322"/>
      <c r="O26" s="317"/>
      <c r="P26" s="320"/>
      <c r="Q26" s="320"/>
      <c r="R26" s="320"/>
      <c r="S26" s="208"/>
      <c r="T26" s="323"/>
      <c r="U26" s="323"/>
      <c r="Y26" s="208"/>
      <c r="Z26" s="208"/>
      <c r="AA26" s="208"/>
    </row>
    <row r="27" spans="2:27" s="204" customFormat="1" ht="15.75">
      <c r="B27" s="326"/>
      <c r="C27" s="327" t="s">
        <v>318</v>
      </c>
      <c r="D27" s="212"/>
      <c r="E27" s="213"/>
      <c r="F27" s="214"/>
      <c r="G27" s="215"/>
      <c r="H27" s="216"/>
      <c r="I27" s="216"/>
      <c r="J27" s="205"/>
      <c r="K27" s="208"/>
      <c r="L27" s="208"/>
      <c r="M27" s="322"/>
      <c r="N27" s="322"/>
      <c r="O27" s="317"/>
      <c r="P27" s="320"/>
      <c r="Q27" s="320"/>
      <c r="R27" s="320"/>
      <c r="S27" s="208"/>
      <c r="T27" s="323"/>
      <c r="U27" s="323"/>
      <c r="Y27" s="208"/>
      <c r="Z27" s="208"/>
      <c r="AA27" s="208"/>
    </row>
    <row r="28" spans="2:27" s="204" customFormat="1" ht="15.75">
      <c r="B28" s="326"/>
      <c r="C28" s="327" t="s">
        <v>319</v>
      </c>
      <c r="D28" s="212"/>
      <c r="E28" s="213"/>
      <c r="F28" s="214"/>
      <c r="G28" s="215"/>
      <c r="H28" s="216"/>
      <c r="I28" s="216"/>
      <c r="J28" s="205"/>
      <c r="K28" s="208"/>
      <c r="L28" s="208"/>
      <c r="M28" s="322"/>
      <c r="N28" s="322"/>
      <c r="O28" s="317"/>
      <c r="P28" s="320"/>
      <c r="Q28" s="320"/>
      <c r="R28" s="320"/>
      <c r="S28" s="208"/>
      <c r="T28" s="323"/>
      <c r="U28" s="323"/>
      <c r="Y28" s="208"/>
      <c r="Z28" s="208"/>
      <c r="AA28" s="208"/>
    </row>
    <row r="29" spans="2:27" s="204" customFormat="1" ht="30">
      <c r="B29" s="326"/>
      <c r="C29" s="327" t="s">
        <v>320</v>
      </c>
      <c r="D29" s="212"/>
      <c r="E29" s="213"/>
      <c r="F29" s="214"/>
      <c r="G29" s="215"/>
      <c r="H29" s="216"/>
      <c r="I29" s="216"/>
      <c r="J29" s="205"/>
      <c r="K29" s="208"/>
      <c r="L29" s="208"/>
      <c r="M29" s="322"/>
      <c r="N29" s="322"/>
      <c r="O29" s="317"/>
      <c r="P29" s="320"/>
      <c r="Q29" s="320"/>
      <c r="R29" s="320"/>
      <c r="S29" s="208"/>
      <c r="T29" s="323"/>
      <c r="U29" s="323"/>
      <c r="Y29" s="208"/>
      <c r="Z29" s="208"/>
      <c r="AA29" s="208"/>
    </row>
    <row r="30" spans="2:27" s="204" customFormat="1" ht="15.75">
      <c r="B30" s="326"/>
      <c r="C30" s="327" t="s">
        <v>321</v>
      </c>
      <c r="D30" s="212"/>
      <c r="E30" s="213"/>
      <c r="F30" s="214"/>
      <c r="G30" s="215"/>
      <c r="H30" s="216"/>
      <c r="I30" s="216"/>
      <c r="J30" s="205"/>
      <c r="K30" s="208"/>
      <c r="L30" s="208"/>
      <c r="M30" s="322"/>
      <c r="N30" s="322"/>
      <c r="O30" s="317"/>
      <c r="P30" s="320"/>
      <c r="Q30" s="320"/>
      <c r="R30" s="320"/>
      <c r="S30" s="208"/>
      <c r="T30" s="323"/>
      <c r="U30" s="323"/>
      <c r="Y30" s="208"/>
      <c r="Z30" s="208"/>
      <c r="AA30" s="208"/>
    </row>
    <row r="31" spans="2:27" s="204" customFormat="1" ht="15.75">
      <c r="B31" s="326"/>
      <c r="C31" s="327" t="s">
        <v>322</v>
      </c>
      <c r="D31" s="212"/>
      <c r="E31" s="213"/>
      <c r="F31" s="214"/>
      <c r="G31" s="215"/>
      <c r="H31" s="216"/>
      <c r="I31" s="216"/>
      <c r="J31" s="205"/>
      <c r="K31" s="208"/>
      <c r="L31" s="208"/>
      <c r="M31" s="322"/>
      <c r="N31" s="322"/>
      <c r="O31" s="317"/>
      <c r="P31" s="320"/>
      <c r="Q31" s="320"/>
      <c r="R31" s="320"/>
      <c r="S31" s="208"/>
      <c r="T31" s="323"/>
      <c r="U31" s="323"/>
      <c r="Y31" s="208"/>
      <c r="Z31" s="208"/>
      <c r="AA31" s="208"/>
    </row>
    <row r="32" spans="2:27" s="204" customFormat="1" ht="15.75">
      <c r="B32" s="326"/>
      <c r="C32" s="327" t="s">
        <v>323</v>
      </c>
      <c r="D32" s="212"/>
      <c r="E32" s="213"/>
      <c r="F32" s="214"/>
      <c r="G32" s="215"/>
      <c r="H32" s="216"/>
      <c r="I32" s="216"/>
      <c r="J32" s="205"/>
      <c r="K32" s="208"/>
      <c r="L32" s="208"/>
      <c r="M32" s="322"/>
      <c r="N32" s="322"/>
      <c r="O32" s="317"/>
      <c r="P32" s="320"/>
      <c r="Q32" s="320"/>
      <c r="R32" s="320"/>
      <c r="S32" s="208"/>
      <c r="T32" s="323"/>
      <c r="U32" s="323"/>
      <c r="Y32" s="208"/>
      <c r="Z32" s="208"/>
      <c r="AA32" s="208"/>
    </row>
    <row r="33" spans="2:27" s="204" customFormat="1" ht="15.75">
      <c r="B33" s="326"/>
      <c r="C33" s="328"/>
      <c r="D33" s="212"/>
      <c r="E33" s="213"/>
      <c r="F33" s="214"/>
      <c r="G33" s="215"/>
      <c r="H33" s="216"/>
      <c r="I33" s="216"/>
      <c r="J33" s="205"/>
      <c r="K33" s="208"/>
      <c r="L33" s="208"/>
      <c r="M33" s="322"/>
      <c r="N33" s="322"/>
      <c r="O33" s="317"/>
      <c r="P33" s="320"/>
      <c r="Q33" s="320"/>
      <c r="R33" s="320"/>
      <c r="S33" s="208"/>
      <c r="T33" s="323"/>
      <c r="U33" s="323"/>
      <c r="Y33" s="208"/>
      <c r="Z33" s="208"/>
      <c r="AA33" s="208"/>
    </row>
    <row r="34" spans="2:27" s="204" customFormat="1" ht="15.75">
      <c r="B34" s="326" t="s">
        <v>324</v>
      </c>
      <c r="C34" s="328"/>
      <c r="D34" s="212"/>
      <c r="E34" s="213"/>
      <c r="F34" s="214"/>
      <c r="G34" s="215"/>
      <c r="H34" s="216"/>
      <c r="I34" s="216"/>
      <c r="J34" s="205"/>
      <c r="K34" s="208"/>
      <c r="L34" s="208"/>
      <c r="M34" s="322"/>
      <c r="N34" s="322"/>
      <c r="O34" s="317"/>
      <c r="P34" s="320"/>
      <c r="Q34" s="320"/>
      <c r="R34" s="320"/>
      <c r="S34" s="208"/>
      <c r="T34" s="323"/>
      <c r="U34" s="323"/>
      <c r="Y34" s="208"/>
      <c r="Z34" s="208"/>
      <c r="AA34" s="208"/>
    </row>
    <row r="35" spans="2:27" s="204" customFormat="1" ht="30">
      <c r="B35" s="329"/>
      <c r="C35" s="327" t="s">
        <v>325</v>
      </c>
      <c r="D35" s="487">
        <v>221566</v>
      </c>
      <c r="E35" s="331">
        <f>+'[1]AVANCE P'!E65</f>
        <v>0</v>
      </c>
      <c r="F35" s="488">
        <f>+D35+E35</f>
        <v>221566</v>
      </c>
      <c r="G35" s="489">
        <f>+EGRESOS!I16</f>
        <v>221566</v>
      </c>
      <c r="H35" s="489">
        <f>+EGRESOS!I16</f>
        <v>221566</v>
      </c>
      <c r="I35" s="488">
        <f>+F35-G35</f>
        <v>0</v>
      </c>
      <c r="J35" s="205"/>
      <c r="K35" s="208"/>
      <c r="L35" s="208"/>
      <c r="M35" s="322"/>
      <c r="N35" s="322"/>
      <c r="O35" s="317"/>
      <c r="P35" s="320"/>
      <c r="Q35" s="320"/>
      <c r="R35" s="320"/>
      <c r="S35" s="208"/>
      <c r="T35" s="323"/>
      <c r="U35" s="323"/>
      <c r="Y35" s="208"/>
      <c r="Z35" s="208"/>
      <c r="AA35" s="208"/>
    </row>
    <row r="36" spans="2:27" s="204" customFormat="1" ht="15.75">
      <c r="B36" s="329"/>
      <c r="C36" s="333" t="s">
        <v>326</v>
      </c>
      <c r="D36" s="212"/>
      <c r="E36" s="213"/>
      <c r="F36" s="214"/>
      <c r="G36" s="215"/>
      <c r="H36" s="216"/>
      <c r="I36" s="216"/>
      <c r="J36" s="205"/>
      <c r="K36" s="208"/>
      <c r="L36" s="208"/>
      <c r="M36" s="322"/>
      <c r="N36" s="322"/>
      <c r="O36" s="317"/>
      <c r="P36" s="320"/>
      <c r="Q36" s="320"/>
      <c r="R36" s="320"/>
      <c r="S36" s="208"/>
      <c r="T36" s="323"/>
      <c r="U36" s="323"/>
      <c r="Y36" s="208"/>
      <c r="Z36" s="208"/>
      <c r="AA36" s="208"/>
    </row>
    <row r="37" spans="2:27" s="204" customFormat="1" ht="15.75">
      <c r="B37" s="329"/>
      <c r="C37" s="333" t="s">
        <v>327</v>
      </c>
      <c r="D37" s="212"/>
      <c r="E37" s="213"/>
      <c r="F37" s="214"/>
      <c r="G37" s="215"/>
      <c r="H37" s="216"/>
      <c r="I37" s="216"/>
      <c r="J37" s="205"/>
      <c r="K37" s="208"/>
      <c r="L37" s="208"/>
      <c r="M37" s="322"/>
      <c r="N37" s="322"/>
      <c r="O37" s="317"/>
      <c r="P37" s="320"/>
      <c r="Q37" s="320"/>
      <c r="R37" s="320"/>
      <c r="S37" s="208"/>
      <c r="T37" s="323"/>
      <c r="U37" s="323"/>
      <c r="Y37" s="208"/>
      <c r="Z37" s="208"/>
      <c r="AA37" s="208"/>
    </row>
    <row r="38" spans="2:27" s="204" customFormat="1" ht="15.75">
      <c r="B38" s="329"/>
      <c r="C38" s="333" t="s">
        <v>328</v>
      </c>
      <c r="D38" s="212"/>
      <c r="E38" s="213"/>
      <c r="F38" s="214"/>
      <c r="G38" s="215"/>
      <c r="H38" s="216"/>
      <c r="I38" s="216"/>
      <c r="J38" s="205"/>
      <c r="K38" s="208"/>
      <c r="L38" s="208"/>
      <c r="M38" s="322"/>
      <c r="N38" s="322"/>
      <c r="O38" s="317"/>
      <c r="P38" s="320"/>
      <c r="Q38" s="320"/>
      <c r="R38" s="320"/>
      <c r="S38" s="208"/>
      <c r="T38" s="323"/>
      <c r="U38" s="323"/>
      <c r="Y38" s="208"/>
      <c r="Z38" s="208"/>
      <c r="AA38" s="208"/>
    </row>
    <row r="39" spans="2:27" s="204" customFormat="1" ht="15.75">
      <c r="B39" s="329"/>
      <c r="C39" s="333" t="s">
        <v>329</v>
      </c>
      <c r="D39" s="212"/>
      <c r="E39" s="213"/>
      <c r="F39" s="214"/>
      <c r="G39" s="215"/>
      <c r="H39" s="216"/>
      <c r="I39" s="216"/>
      <c r="J39" s="205"/>
      <c r="K39" s="208"/>
      <c r="L39" s="208"/>
      <c r="M39" s="322"/>
      <c r="N39" s="322"/>
      <c r="O39" s="317"/>
      <c r="P39" s="320"/>
      <c r="Q39" s="320"/>
      <c r="R39" s="320"/>
      <c r="S39" s="208"/>
      <c r="T39" s="323"/>
      <c r="U39" s="323"/>
      <c r="Y39" s="208"/>
      <c r="Z39" s="208"/>
      <c r="AA39" s="208"/>
    </row>
    <row r="40" spans="2:27" s="204" customFormat="1" ht="15.75">
      <c r="B40" s="329"/>
      <c r="C40" s="333" t="s">
        <v>330</v>
      </c>
      <c r="D40" s="212"/>
      <c r="E40" s="213"/>
      <c r="F40" s="214"/>
      <c r="G40" s="215"/>
      <c r="H40" s="216"/>
      <c r="I40" s="216"/>
      <c r="J40" s="205"/>
      <c r="K40" s="208"/>
      <c r="L40" s="208"/>
      <c r="M40" s="322"/>
      <c r="N40" s="322"/>
      <c r="O40" s="317"/>
      <c r="P40" s="320"/>
      <c r="Q40" s="320"/>
      <c r="R40" s="320"/>
      <c r="S40" s="208"/>
      <c r="T40" s="323"/>
      <c r="U40" s="323"/>
      <c r="Y40" s="208"/>
      <c r="Z40" s="208"/>
      <c r="AA40" s="208"/>
    </row>
    <row r="41" spans="2:27" s="204" customFormat="1" ht="15.75">
      <c r="B41" s="329"/>
      <c r="C41" s="333" t="s">
        <v>331</v>
      </c>
      <c r="D41" s="212"/>
      <c r="E41" s="213"/>
      <c r="F41" s="214"/>
      <c r="G41" s="215"/>
      <c r="H41" s="216"/>
      <c r="I41" s="216"/>
      <c r="J41" s="205"/>
      <c r="K41" s="208"/>
      <c r="L41" s="208"/>
      <c r="M41" s="322"/>
      <c r="N41" s="322"/>
      <c r="O41" s="317"/>
      <c r="P41" s="320"/>
      <c r="Q41" s="320"/>
      <c r="R41" s="320"/>
      <c r="S41" s="208"/>
      <c r="T41" s="323"/>
      <c r="U41" s="323"/>
      <c r="Y41" s="208"/>
      <c r="Z41" s="208"/>
      <c r="AA41" s="208"/>
    </row>
    <row r="42" spans="2:27" s="204" customFormat="1" ht="15.75">
      <c r="B42" s="329"/>
      <c r="C42" s="333" t="s">
        <v>332</v>
      </c>
      <c r="D42" s="212"/>
      <c r="E42" s="213"/>
      <c r="F42" s="214"/>
      <c r="G42" s="215"/>
      <c r="H42" s="216"/>
      <c r="I42" s="216"/>
      <c r="J42" s="205"/>
      <c r="K42" s="208"/>
      <c r="L42" s="208"/>
      <c r="M42" s="322"/>
      <c r="N42" s="322"/>
      <c r="O42" s="317"/>
      <c r="P42" s="320"/>
      <c r="Q42" s="320"/>
      <c r="R42" s="320"/>
      <c r="S42" s="208"/>
      <c r="T42" s="323"/>
      <c r="U42" s="323"/>
      <c r="Y42" s="208"/>
      <c r="Z42" s="208"/>
      <c r="AA42" s="208"/>
    </row>
    <row r="43" spans="2:27" s="204" customFormat="1" ht="30">
      <c r="B43" s="329"/>
      <c r="C43" s="327" t="s">
        <v>333</v>
      </c>
      <c r="D43" s="212"/>
      <c r="E43" s="213"/>
      <c r="F43" s="214"/>
      <c r="G43" s="215"/>
      <c r="H43" s="216"/>
      <c r="I43" s="216"/>
      <c r="J43" s="205"/>
      <c r="K43" s="208"/>
      <c r="L43" s="208"/>
      <c r="M43" s="322"/>
      <c r="N43" s="322"/>
      <c r="O43" s="317"/>
      <c r="P43" s="320"/>
      <c r="Q43" s="320"/>
      <c r="R43" s="320"/>
      <c r="S43" s="208"/>
      <c r="T43" s="323"/>
      <c r="U43" s="323"/>
      <c r="Y43" s="208"/>
      <c r="Z43" s="208"/>
      <c r="AA43" s="208"/>
    </row>
    <row r="44" spans="2:27" s="204" customFormat="1" ht="15.75">
      <c r="B44" s="326"/>
      <c r="C44" s="328"/>
      <c r="D44" s="212"/>
      <c r="E44" s="213"/>
      <c r="F44" s="214"/>
      <c r="G44" s="215"/>
      <c r="H44" s="216"/>
      <c r="I44" s="216"/>
      <c r="J44" s="205"/>
      <c r="K44" s="208"/>
      <c r="L44" s="208"/>
      <c r="M44" s="322"/>
      <c r="N44" s="322"/>
      <c r="O44" s="317"/>
      <c r="P44" s="320"/>
      <c r="Q44" s="320"/>
      <c r="R44" s="320"/>
      <c r="S44" s="208"/>
      <c r="T44" s="323"/>
      <c r="U44" s="323"/>
      <c r="Y44" s="208"/>
      <c r="Z44" s="208"/>
      <c r="AA44" s="208"/>
    </row>
    <row r="45" spans="2:27" s="204" customFormat="1" ht="18" customHeight="1">
      <c r="B45" s="326" t="s">
        <v>334</v>
      </c>
      <c r="C45" s="334"/>
      <c r="D45" s="212"/>
      <c r="E45" s="213"/>
      <c r="F45" s="214"/>
      <c r="G45" s="215"/>
      <c r="H45" s="216"/>
      <c r="I45" s="216"/>
      <c r="J45" s="205"/>
      <c r="K45" s="208"/>
      <c r="L45" s="208"/>
      <c r="M45" s="322"/>
      <c r="N45" s="322"/>
      <c r="O45" s="317"/>
      <c r="P45" s="320"/>
      <c r="Q45" s="320"/>
      <c r="R45" s="320"/>
      <c r="S45" s="208"/>
      <c r="T45" s="323"/>
      <c r="U45" s="323"/>
      <c r="Y45" s="208"/>
      <c r="Z45" s="208"/>
      <c r="AA45" s="208"/>
    </row>
    <row r="46" spans="2:27" s="204" customFormat="1" ht="30">
      <c r="B46" s="326"/>
      <c r="C46" s="327" t="s">
        <v>573</v>
      </c>
      <c r="D46" s="212"/>
      <c r="E46" s="213"/>
      <c r="F46" s="214"/>
      <c r="G46" s="215"/>
      <c r="H46" s="216"/>
      <c r="I46" s="216"/>
      <c r="J46" s="205"/>
      <c r="K46" s="208"/>
      <c r="L46" s="208"/>
      <c r="M46" s="322"/>
      <c r="N46" s="322"/>
      <c r="O46" s="317"/>
      <c r="P46" s="320"/>
      <c r="Q46" s="320"/>
      <c r="R46" s="320"/>
      <c r="S46" s="208"/>
      <c r="T46" s="323"/>
      <c r="U46" s="323"/>
      <c r="Y46" s="208"/>
      <c r="Z46" s="208"/>
      <c r="AA46" s="208"/>
    </row>
    <row r="47" spans="2:27" s="204" customFormat="1" ht="45">
      <c r="B47" s="326"/>
      <c r="C47" s="327" t="s">
        <v>335</v>
      </c>
      <c r="D47" s="212"/>
      <c r="E47" s="213"/>
      <c r="F47" s="214"/>
      <c r="G47" s="215"/>
      <c r="H47" s="216"/>
      <c r="I47" s="216"/>
      <c r="J47" s="205"/>
      <c r="K47" s="208"/>
      <c r="L47" s="208"/>
      <c r="M47" s="322"/>
      <c r="N47" s="322"/>
      <c r="O47" s="317"/>
      <c r="P47" s="320"/>
      <c r="Q47" s="320"/>
      <c r="R47" s="320"/>
      <c r="S47" s="208"/>
      <c r="T47" s="323"/>
      <c r="U47" s="323"/>
      <c r="Y47" s="208"/>
      <c r="Z47" s="208"/>
      <c r="AA47" s="208"/>
    </row>
    <row r="48" spans="2:27" s="209" customFormat="1" ht="15.75">
      <c r="B48" s="210"/>
      <c r="C48" s="335" t="s">
        <v>336</v>
      </c>
      <c r="D48" s="212"/>
      <c r="E48" s="213"/>
      <c r="F48" s="214"/>
      <c r="G48" s="215"/>
      <c r="H48" s="216"/>
      <c r="I48" s="216"/>
      <c r="J48" s="217"/>
      <c r="K48" s="220"/>
      <c r="L48" s="220"/>
      <c r="M48" s="336"/>
      <c r="N48" s="336"/>
      <c r="O48" s="336"/>
      <c r="P48" s="220"/>
      <c r="Q48" s="220"/>
      <c r="R48" s="220"/>
      <c r="S48" s="220"/>
      <c r="Y48" s="220"/>
      <c r="Z48" s="220"/>
      <c r="AA48" s="220"/>
    </row>
    <row r="49" spans="2:27" s="209" customFormat="1" ht="25.5" customHeight="1">
      <c r="B49" s="210"/>
      <c r="C49" s="337" t="s">
        <v>337</v>
      </c>
      <c r="D49" s="330"/>
      <c r="E49" s="338"/>
      <c r="F49" s="332"/>
      <c r="G49" s="332"/>
      <c r="H49" s="332"/>
      <c r="I49" s="332"/>
      <c r="J49" s="217"/>
      <c r="K49" s="339"/>
      <c r="L49" s="339"/>
      <c r="M49" s="336"/>
      <c r="N49" s="336"/>
      <c r="O49" s="336"/>
      <c r="P49" s="220"/>
      <c r="Q49" s="220"/>
      <c r="R49" s="220"/>
      <c r="S49" s="220"/>
      <c r="Y49" s="220"/>
      <c r="Z49" s="220"/>
      <c r="AA49" s="220"/>
    </row>
    <row r="50" spans="2:27" s="352" customFormat="1" ht="15.75">
      <c r="B50" s="340"/>
      <c r="C50" s="341"/>
      <c r="D50" s="342"/>
      <c r="E50" s="343"/>
      <c r="F50" s="344"/>
      <c r="G50" s="345"/>
      <c r="H50" s="345"/>
      <c r="I50" s="344"/>
      <c r="J50" s="346"/>
      <c r="K50" s="347"/>
      <c r="L50" s="347"/>
      <c r="M50" s="348"/>
      <c r="N50" s="348"/>
      <c r="O50" s="348"/>
      <c r="P50" s="349"/>
      <c r="Q50" s="349"/>
      <c r="R50" s="349"/>
      <c r="S50" s="349"/>
      <c r="T50" s="350"/>
      <c r="U50" s="350"/>
      <c r="V50" s="350"/>
      <c r="W50" s="351"/>
      <c r="X50" s="351"/>
      <c r="Y50" s="346"/>
      <c r="Z50" s="346"/>
      <c r="AA50" s="346"/>
    </row>
    <row r="51" spans="2:27" s="241" customFormat="1" ht="18.75" customHeight="1">
      <c r="B51" s="233"/>
      <c r="C51" s="353" t="s">
        <v>286</v>
      </c>
      <c r="D51" s="235">
        <f t="shared" ref="D51:I51" si="0">+D49+D35</f>
        <v>221566</v>
      </c>
      <c r="E51" s="490">
        <f t="shared" si="0"/>
        <v>0</v>
      </c>
      <c r="F51" s="235">
        <f t="shared" si="0"/>
        <v>221566</v>
      </c>
      <c r="G51" s="235">
        <f t="shared" si="0"/>
        <v>221566</v>
      </c>
      <c r="H51" s="235">
        <f t="shared" si="0"/>
        <v>221566</v>
      </c>
      <c r="I51" s="235">
        <f t="shared" si="0"/>
        <v>0</v>
      </c>
      <c r="J51" s="236"/>
      <c r="K51" s="354"/>
      <c r="L51" s="354"/>
      <c r="M51" s="355"/>
      <c r="N51" s="355"/>
      <c r="O51" s="355"/>
      <c r="P51" s="354"/>
      <c r="Q51" s="354"/>
      <c r="R51" s="354"/>
      <c r="S51" s="354"/>
      <c r="T51" s="237"/>
      <c r="U51" s="237"/>
      <c r="V51" s="237"/>
      <c r="W51" s="356"/>
      <c r="X51" s="356"/>
      <c r="Y51" s="240"/>
      <c r="Z51" s="240"/>
      <c r="AA51" s="240"/>
    </row>
    <row r="52" spans="2:27" s="283" customFormat="1" ht="15.75">
      <c r="B52" s="357"/>
      <c r="C52" s="358"/>
      <c r="D52" s="359"/>
      <c r="E52" s="359"/>
      <c r="F52" s="359"/>
      <c r="G52" s="359"/>
      <c r="H52" s="359"/>
      <c r="I52" s="359"/>
    </row>
    <row r="53" spans="2:27" s="283" customFormat="1" ht="15.75">
      <c r="B53" s="357"/>
      <c r="C53" s="358"/>
      <c r="D53" s="359"/>
      <c r="E53" s="359"/>
      <c r="F53" s="359"/>
      <c r="G53" s="359"/>
      <c r="H53" s="359"/>
      <c r="I53" s="359"/>
    </row>
    <row r="54" spans="2:27" s="283" customFormat="1" ht="15.75">
      <c r="B54" s="357"/>
      <c r="C54" s="358"/>
      <c r="D54" s="359"/>
      <c r="E54" s="359"/>
      <c r="F54" s="359"/>
      <c r="G54" s="359"/>
      <c r="H54" s="359"/>
      <c r="I54" s="359"/>
    </row>
    <row r="55" spans="2:27" s="283" customFormat="1" ht="15.75">
      <c r="B55" s="357"/>
      <c r="C55" s="358"/>
      <c r="D55" s="359"/>
      <c r="E55" s="359"/>
      <c r="F55" s="359"/>
      <c r="G55" s="359"/>
      <c r="H55" s="359"/>
      <c r="I55" s="360"/>
    </row>
    <row r="56" spans="2:27" s="283" customFormat="1" ht="15.75">
      <c r="B56" s="357"/>
      <c r="C56" s="491" t="s">
        <v>559</v>
      </c>
      <c r="D56" s="492" t="s">
        <v>338</v>
      </c>
      <c r="E56" s="492" t="s">
        <v>568</v>
      </c>
      <c r="F56" s="493"/>
      <c r="G56" s="493"/>
      <c r="H56" s="491" t="s">
        <v>560</v>
      </c>
      <c r="I56" s="494"/>
      <c r="J56" s="361"/>
    </row>
    <row r="57" spans="2:27" s="283" customFormat="1" ht="15.75">
      <c r="B57" s="357"/>
      <c r="C57" s="495" t="s">
        <v>373</v>
      </c>
      <c r="D57" s="496" t="s">
        <v>688</v>
      </c>
      <c r="E57" s="496"/>
      <c r="F57" s="493"/>
      <c r="G57" s="493"/>
      <c r="H57" s="495" t="s">
        <v>609</v>
      </c>
      <c r="I57" s="494"/>
      <c r="J57" s="361"/>
    </row>
    <row r="58" spans="2:27" s="283" customFormat="1" ht="15.75">
      <c r="B58" s="357"/>
      <c r="C58" s="495"/>
      <c r="D58" s="496"/>
      <c r="E58" s="497"/>
      <c r="F58" s="493"/>
      <c r="G58" s="493"/>
      <c r="H58" s="495"/>
      <c r="I58" s="494"/>
      <c r="J58" s="361"/>
    </row>
    <row r="59" spans="2:27" s="283" customFormat="1" ht="15.75">
      <c r="B59" s="357"/>
      <c r="C59" s="495"/>
      <c r="D59" s="496"/>
      <c r="E59" s="497"/>
      <c r="F59" s="493"/>
      <c r="G59" s="493"/>
      <c r="H59" s="495"/>
      <c r="I59" s="494"/>
      <c r="J59" s="361"/>
    </row>
    <row r="60" spans="2:27" s="283" customFormat="1" ht="15.75">
      <c r="B60" s="357"/>
      <c r="C60" s="495"/>
      <c r="D60" s="496"/>
      <c r="E60" s="497"/>
      <c r="F60" s="493"/>
      <c r="G60" s="493"/>
      <c r="H60" s="495"/>
      <c r="I60" s="494"/>
      <c r="J60" s="361"/>
    </row>
    <row r="61" spans="2:27" s="283" customFormat="1" ht="15.75">
      <c r="B61" s="357"/>
      <c r="C61" s="491" t="s">
        <v>374</v>
      </c>
      <c r="D61" s="492" t="s">
        <v>339</v>
      </c>
      <c r="E61" s="492" t="s">
        <v>687</v>
      </c>
      <c r="F61" s="493"/>
      <c r="G61" s="493"/>
      <c r="H61" s="491" t="s">
        <v>375</v>
      </c>
      <c r="I61" s="494"/>
      <c r="J61" s="361"/>
    </row>
    <row r="62" spans="2:27" s="283" customFormat="1" ht="15.75">
      <c r="B62" s="357"/>
      <c r="C62" s="495"/>
      <c r="D62" s="496"/>
      <c r="E62" s="498"/>
      <c r="F62" s="493"/>
      <c r="G62" s="493"/>
      <c r="H62" s="494"/>
      <c r="I62" s="494"/>
      <c r="J62" s="361"/>
    </row>
    <row r="63" spans="2:27" s="283" customFormat="1" ht="15.75">
      <c r="B63" s="357"/>
      <c r="C63" s="491"/>
      <c r="D63" s="496"/>
      <c r="E63" s="499"/>
      <c r="F63" s="493"/>
      <c r="G63" s="493"/>
      <c r="H63" s="494"/>
      <c r="I63" s="494"/>
      <c r="J63" s="361"/>
    </row>
    <row r="64" spans="2:27" s="283" customFormat="1" ht="15.75">
      <c r="B64" s="357"/>
      <c r="C64" s="492" t="s">
        <v>561</v>
      </c>
      <c r="D64" s="491" t="s">
        <v>340</v>
      </c>
      <c r="E64" s="492" t="s">
        <v>376</v>
      </c>
      <c r="F64" s="493"/>
      <c r="G64" s="493"/>
      <c r="H64" s="492"/>
      <c r="I64" s="494"/>
      <c r="J64" s="361"/>
    </row>
    <row r="65" spans="2:27" s="283" customFormat="1" ht="27.75" customHeight="1">
      <c r="B65" s="357"/>
      <c r="C65" s="495" t="s">
        <v>650</v>
      </c>
      <c r="D65" s="495" t="s">
        <v>635</v>
      </c>
      <c r="E65" s="495"/>
      <c r="F65" s="493"/>
      <c r="G65" s="493"/>
      <c r="H65" s="1101"/>
      <c r="I65" s="1101"/>
      <c r="J65" s="361"/>
    </row>
    <row r="66" spans="2:27" s="283" customFormat="1" ht="15.75">
      <c r="B66" s="357"/>
      <c r="C66" s="496"/>
      <c r="D66" s="495" t="s">
        <v>636</v>
      </c>
      <c r="E66" s="499"/>
      <c r="F66" s="493"/>
      <c r="G66" s="493"/>
      <c r="H66" s="496"/>
      <c r="I66" s="494"/>
      <c r="J66" s="361"/>
    </row>
    <row r="67" spans="2:27" s="283" customFormat="1" ht="15.75">
      <c r="B67" s="357"/>
      <c r="C67" s="496"/>
      <c r="D67" s="495"/>
      <c r="E67" s="499"/>
      <c r="F67" s="493"/>
      <c r="G67" s="493"/>
      <c r="H67" s="496"/>
      <c r="I67" s="494"/>
      <c r="J67" s="361"/>
    </row>
    <row r="68" spans="2:27" s="283" customFormat="1" ht="15.75">
      <c r="B68" s="357"/>
      <c r="C68" s="496"/>
      <c r="D68" s="495"/>
      <c r="E68" s="499"/>
      <c r="F68" s="493"/>
      <c r="G68" s="493"/>
      <c r="H68" s="496"/>
      <c r="I68" s="494"/>
      <c r="J68" s="361"/>
    </row>
    <row r="69" spans="2:27" s="283" customFormat="1" ht="15.75">
      <c r="B69" s="357"/>
      <c r="C69" s="496"/>
      <c r="D69" s="495"/>
      <c r="E69" s="499"/>
      <c r="F69" s="493"/>
      <c r="G69" s="493"/>
      <c r="H69" s="496"/>
      <c r="I69" s="494"/>
      <c r="J69" s="361"/>
    </row>
    <row r="70" spans="2:27" s="283" customFormat="1" ht="15.75">
      <c r="B70" s="357"/>
      <c r="C70" s="492" t="s">
        <v>651</v>
      </c>
      <c r="D70" s="491"/>
      <c r="E70" s="492" t="s">
        <v>545</v>
      </c>
      <c r="F70" s="493"/>
      <c r="G70" s="493"/>
      <c r="H70" s="492"/>
      <c r="I70" s="494"/>
      <c r="J70" s="361"/>
    </row>
    <row r="71" spans="2:27" s="283" customFormat="1" ht="15.75">
      <c r="B71" s="362"/>
      <c r="C71" s="363"/>
      <c r="D71" s="364"/>
      <c r="E71" s="364"/>
      <c r="F71" s="364"/>
      <c r="G71" s="364"/>
      <c r="H71" s="364"/>
      <c r="I71" s="365"/>
    </row>
    <row r="72" spans="2:27" s="283" customFormat="1" ht="15.75">
      <c r="B72" s="362"/>
      <c r="C72" s="363"/>
      <c r="D72" s="364"/>
      <c r="E72" s="364"/>
      <c r="F72" s="364"/>
      <c r="G72" s="364"/>
      <c r="H72" s="364"/>
      <c r="I72" s="365"/>
    </row>
    <row r="73" spans="2:27" s="283" customFormat="1" ht="15.75">
      <c r="B73" s="362"/>
      <c r="C73" s="363"/>
      <c r="D73" s="364"/>
      <c r="E73" s="364"/>
      <c r="F73" s="364"/>
      <c r="G73" s="364"/>
      <c r="H73" s="364"/>
      <c r="I73" s="365"/>
    </row>
    <row r="74" spans="2:27" s="283" customFormat="1" ht="15.75">
      <c r="B74" s="362"/>
      <c r="C74" s="363"/>
      <c r="D74" s="364"/>
      <c r="E74" s="364"/>
      <c r="F74" s="364"/>
      <c r="G74" s="364"/>
      <c r="H74" s="364"/>
      <c r="I74" s="365"/>
    </row>
    <row r="75" spans="2:27" s="283" customFormat="1" ht="15.75">
      <c r="B75" s="362"/>
      <c r="C75" s="363"/>
      <c r="D75" s="364"/>
      <c r="E75" s="364"/>
      <c r="F75" s="364"/>
      <c r="G75" s="364"/>
      <c r="H75" s="364"/>
      <c r="I75" s="365"/>
    </row>
    <row r="76" spans="2:27" s="283" customFormat="1" ht="15.75">
      <c r="B76" s="362"/>
      <c r="C76" s="363"/>
      <c r="D76" s="364"/>
      <c r="E76" s="364"/>
      <c r="F76" s="364"/>
      <c r="G76" s="364"/>
      <c r="H76" s="364"/>
      <c r="I76" s="365"/>
    </row>
    <row r="77" spans="2:27" s="283" customFormat="1" ht="15.75">
      <c r="B77" s="362"/>
      <c r="C77" s="363"/>
      <c r="D77" s="364"/>
      <c r="E77" s="364"/>
      <c r="F77" s="364"/>
      <c r="G77" s="364"/>
      <c r="H77" s="364"/>
      <c r="I77" s="365"/>
    </row>
    <row r="78" spans="2:27" s="339" customFormat="1" ht="15.75">
      <c r="B78" s="366"/>
      <c r="C78" s="367"/>
      <c r="D78" s="368"/>
      <c r="E78" s="368"/>
      <c r="F78" s="368"/>
      <c r="G78" s="368"/>
      <c r="H78" s="368"/>
      <c r="I78" s="369"/>
      <c r="M78" s="246"/>
      <c r="N78" s="246"/>
      <c r="O78" s="246"/>
    </row>
    <row r="79" spans="2:27" s="241" customFormat="1" ht="15.75">
      <c r="B79" s="370"/>
      <c r="C79" s="371"/>
      <c r="D79" s="372"/>
      <c r="E79" s="373"/>
      <c r="F79" s="374"/>
      <c r="G79" s="375"/>
      <c r="H79" s="376"/>
      <c r="I79" s="377"/>
      <c r="J79" s="240"/>
      <c r="K79" s="240"/>
      <c r="L79" s="240"/>
      <c r="M79" s="378"/>
      <c r="N79" s="378"/>
      <c r="O79" s="378"/>
      <c r="P79" s="379"/>
      <c r="Q79" s="379"/>
      <c r="R79" s="379"/>
      <c r="S79" s="379"/>
      <c r="T79" s="380"/>
      <c r="U79" s="380"/>
      <c r="V79" s="380"/>
      <c r="W79" s="356"/>
      <c r="X79" s="356"/>
      <c r="Y79" s="240"/>
      <c r="Z79" s="240"/>
      <c r="AA79" s="240"/>
    </row>
    <row r="80" spans="2:27" s="385" customFormat="1" ht="15.75">
      <c r="B80" s="381"/>
      <c r="C80" s="382"/>
      <c r="D80" s="383"/>
      <c r="E80" s="384"/>
      <c r="G80" s="385">
        <f>+G52-G79</f>
        <v>0</v>
      </c>
      <c r="I80" s="377"/>
      <c r="K80" s="240"/>
      <c r="L80" s="240"/>
      <c r="M80" s="378"/>
      <c r="N80" s="378"/>
      <c r="O80" s="378"/>
      <c r="P80" s="379"/>
      <c r="Q80" s="379"/>
      <c r="R80" s="379"/>
      <c r="S80" s="379"/>
      <c r="T80" s="378"/>
      <c r="U80" s="378"/>
      <c r="V80" s="378"/>
      <c r="W80" s="384"/>
      <c r="X80" s="384"/>
      <c r="Y80" s="240"/>
      <c r="Z80" s="240"/>
      <c r="AA80" s="240"/>
    </row>
    <row r="81" spans="2:27" s="386" customFormat="1" ht="15.75">
      <c r="C81" s="387"/>
      <c r="D81" s="388"/>
      <c r="E81" s="389"/>
      <c r="J81" s="385"/>
      <c r="K81" s="280"/>
      <c r="L81" s="280"/>
      <c r="M81" s="378"/>
      <c r="N81" s="378"/>
      <c r="O81" s="378"/>
      <c r="P81" s="379"/>
      <c r="Q81" s="379"/>
      <c r="R81" s="379"/>
      <c r="S81" s="379"/>
      <c r="T81" s="378"/>
      <c r="U81" s="378"/>
      <c r="V81" s="378"/>
      <c r="W81" s="389"/>
      <c r="X81" s="389"/>
      <c r="Y81" s="280"/>
      <c r="Z81" s="280"/>
      <c r="AA81" s="280"/>
    </row>
    <row r="82" spans="2:27" s="386" customFormat="1" ht="15.75">
      <c r="C82" s="387"/>
      <c r="D82" s="388"/>
      <c r="E82" s="389"/>
      <c r="J82" s="385"/>
      <c r="K82" s="280"/>
      <c r="L82" s="280"/>
      <c r="M82" s="378"/>
      <c r="N82" s="378"/>
      <c r="O82" s="378"/>
      <c r="P82" s="379"/>
      <c r="Q82" s="379"/>
      <c r="R82" s="379"/>
      <c r="S82" s="379"/>
      <c r="T82" s="378"/>
      <c r="U82" s="378"/>
      <c r="V82" s="378"/>
      <c r="W82" s="389"/>
      <c r="X82" s="389"/>
      <c r="Y82" s="280"/>
      <c r="Z82" s="280"/>
      <c r="AA82" s="280"/>
    </row>
    <row r="83" spans="2:27" s="280" customFormat="1" ht="15.75">
      <c r="C83" s="390"/>
      <c r="D83" s="391"/>
      <c r="E83" s="392"/>
      <c r="M83" s="378"/>
      <c r="N83" s="378"/>
      <c r="O83" s="378"/>
      <c r="P83" s="379"/>
      <c r="Q83" s="379"/>
      <c r="R83" s="379"/>
      <c r="S83" s="379"/>
      <c r="T83" s="379"/>
      <c r="U83" s="379"/>
      <c r="V83" s="379"/>
      <c r="W83" s="392"/>
      <c r="X83" s="392"/>
    </row>
    <row r="84" spans="2:27" s="393" customFormat="1" ht="15.75">
      <c r="C84" s="394"/>
      <c r="D84" s="395"/>
      <c r="E84" s="396"/>
      <c r="J84" s="280"/>
      <c r="K84" s="280"/>
      <c r="L84" s="280"/>
      <c r="M84" s="378"/>
      <c r="N84" s="378"/>
      <c r="O84" s="378"/>
      <c r="P84" s="379"/>
      <c r="Q84" s="379"/>
      <c r="R84" s="379"/>
      <c r="S84" s="379"/>
      <c r="T84" s="397"/>
      <c r="U84" s="397"/>
      <c r="V84" s="397"/>
      <c r="W84" s="396"/>
      <c r="X84" s="396"/>
      <c r="Y84" s="280"/>
      <c r="Z84" s="280"/>
      <c r="AA84" s="280"/>
    </row>
    <row r="85" spans="2:27" s="393" customFormat="1" ht="15.75">
      <c r="C85" s="394"/>
      <c r="D85" s="395"/>
      <c r="E85" s="396"/>
      <c r="J85" s="280"/>
      <c r="K85" s="280"/>
      <c r="L85" s="280"/>
      <c r="M85" s="378"/>
      <c r="N85" s="378"/>
      <c r="O85" s="378"/>
      <c r="P85" s="379"/>
      <c r="Q85" s="379"/>
      <c r="R85" s="379"/>
      <c r="S85" s="379"/>
      <c r="T85" s="397"/>
      <c r="U85" s="397"/>
      <c r="V85" s="397"/>
      <c r="W85" s="396"/>
      <c r="X85" s="396"/>
      <c r="Y85" s="280"/>
      <c r="Z85" s="280"/>
      <c r="AA85" s="280"/>
    </row>
    <row r="86" spans="2:27" s="393" customFormat="1" ht="15.75">
      <c r="C86" s="394"/>
      <c r="D86" s="395"/>
      <c r="E86" s="396"/>
      <c r="J86" s="280"/>
      <c r="K86" s="280"/>
      <c r="L86" s="280"/>
      <c r="M86" s="378"/>
      <c r="N86" s="378"/>
      <c r="O86" s="378"/>
      <c r="P86" s="379"/>
      <c r="Q86" s="379"/>
      <c r="R86" s="379"/>
      <c r="S86" s="379"/>
      <c r="T86" s="397"/>
      <c r="U86" s="397"/>
      <c r="V86" s="397"/>
      <c r="W86" s="396"/>
      <c r="X86" s="396"/>
      <c r="Y86" s="280"/>
      <c r="Z86" s="280"/>
      <c r="AA86" s="280"/>
    </row>
    <row r="87" spans="2:27" s="393" customFormat="1" ht="15.75">
      <c r="C87" s="394"/>
      <c r="D87" s="395"/>
      <c r="E87" s="396"/>
      <c r="F87" s="396"/>
      <c r="G87" s="395"/>
      <c r="H87" s="396"/>
      <c r="J87" s="280"/>
      <c r="K87" s="280"/>
      <c r="L87" s="280"/>
      <c r="M87" s="378"/>
      <c r="N87" s="378"/>
      <c r="O87" s="378"/>
      <c r="P87" s="379"/>
      <c r="Q87" s="379"/>
      <c r="R87" s="379"/>
      <c r="S87" s="379"/>
      <c r="T87" s="397"/>
      <c r="U87" s="397"/>
      <c r="V87" s="397"/>
      <c r="W87" s="396"/>
      <c r="X87" s="396"/>
      <c r="Y87" s="280"/>
      <c r="Z87" s="280"/>
      <c r="AA87" s="280"/>
    </row>
    <row r="88" spans="2:27" s="393" customFormat="1" ht="15.75">
      <c r="C88" s="394"/>
      <c r="D88" s="395"/>
      <c r="E88" s="386"/>
      <c r="F88" s="396"/>
      <c r="G88" s="395"/>
      <c r="H88" s="396"/>
      <c r="J88" s="280"/>
      <c r="K88" s="280"/>
      <c r="L88" s="280"/>
      <c r="M88" s="389"/>
      <c r="N88" s="389"/>
      <c r="O88" s="389"/>
      <c r="P88" s="392"/>
      <c r="Q88" s="392"/>
      <c r="R88" s="392"/>
      <c r="S88" s="392"/>
      <c r="T88" s="396"/>
      <c r="U88" s="396"/>
      <c r="V88" s="396"/>
      <c r="W88" s="396"/>
      <c r="X88" s="396"/>
      <c r="Y88" s="280"/>
      <c r="Z88" s="280"/>
      <c r="AA88" s="280"/>
    </row>
    <row r="89" spans="2:27" s="393" customFormat="1" ht="15.75">
      <c r="B89" s="398"/>
      <c r="C89" s="399"/>
      <c r="D89" s="398"/>
      <c r="E89" s="400"/>
      <c r="F89" s="401"/>
      <c r="G89" s="401"/>
      <c r="H89" s="401"/>
      <c r="I89" s="402"/>
      <c r="J89" s="280"/>
      <c r="K89" s="280"/>
      <c r="L89" s="280"/>
      <c r="M89" s="389"/>
      <c r="N89" s="389"/>
      <c r="O89" s="389"/>
      <c r="P89" s="392"/>
      <c r="Q89" s="392"/>
      <c r="R89" s="392"/>
      <c r="S89" s="392"/>
      <c r="T89" s="396"/>
      <c r="U89" s="396"/>
      <c r="V89" s="396"/>
      <c r="W89" s="396"/>
      <c r="X89" s="396"/>
      <c r="Y89" s="280"/>
      <c r="Z89" s="280"/>
      <c r="AA89" s="280"/>
    </row>
    <row r="90" spans="2:27" s="281" customFormat="1" ht="15.75">
      <c r="B90" s="270"/>
      <c r="C90" s="271"/>
      <c r="D90" s="272"/>
      <c r="E90" s="400"/>
      <c r="F90" s="274"/>
      <c r="G90" s="275"/>
      <c r="H90" s="284"/>
      <c r="I90" s="277"/>
      <c r="J90" s="278"/>
      <c r="K90" s="280"/>
      <c r="L90" s="280"/>
      <c r="M90" s="389"/>
      <c r="N90" s="389"/>
      <c r="O90" s="389"/>
      <c r="P90" s="392"/>
      <c r="Q90" s="392"/>
      <c r="R90" s="392"/>
      <c r="S90" s="392"/>
      <c r="T90" s="279"/>
      <c r="U90" s="279"/>
      <c r="V90" s="279"/>
      <c r="W90" s="279"/>
      <c r="X90" s="279"/>
      <c r="Y90" s="280"/>
      <c r="Z90" s="280"/>
      <c r="AA90" s="280"/>
    </row>
    <row r="91" spans="2:27" s="281" customFormat="1" ht="15.75">
      <c r="B91" s="270"/>
      <c r="C91" s="282"/>
      <c r="D91" s="272"/>
      <c r="E91" s="283"/>
      <c r="F91" s="272"/>
      <c r="G91" s="270"/>
      <c r="H91" s="284"/>
      <c r="I91" s="270"/>
      <c r="J91" s="278"/>
      <c r="K91" s="280"/>
      <c r="L91" s="280"/>
      <c r="M91" s="389"/>
      <c r="N91" s="389"/>
      <c r="O91" s="389"/>
      <c r="P91" s="392"/>
      <c r="Q91" s="392"/>
      <c r="R91" s="392"/>
      <c r="S91" s="392"/>
      <c r="T91" s="279"/>
      <c r="U91" s="279"/>
      <c r="V91" s="279"/>
      <c r="W91" s="279"/>
      <c r="X91" s="279"/>
      <c r="Y91" s="280"/>
      <c r="Z91" s="280"/>
      <c r="AA91" s="280"/>
    </row>
    <row r="92" spans="2:27" s="281" customFormat="1" ht="15.75">
      <c r="B92" s="270"/>
      <c r="C92" s="282"/>
      <c r="D92" s="270"/>
      <c r="E92" s="285"/>
      <c r="F92" s="270"/>
      <c r="G92" s="270"/>
      <c r="H92" s="270"/>
      <c r="I92" s="270"/>
      <c r="J92" s="278"/>
      <c r="K92" s="280"/>
      <c r="L92" s="280"/>
      <c r="M92" s="389"/>
      <c r="N92" s="389"/>
      <c r="O92" s="389"/>
      <c r="P92" s="392"/>
      <c r="Q92" s="392"/>
      <c r="R92" s="392"/>
      <c r="S92" s="392"/>
      <c r="T92" s="279"/>
      <c r="U92" s="279"/>
      <c r="V92" s="279"/>
      <c r="W92" s="279"/>
      <c r="X92" s="279"/>
      <c r="Y92" s="280"/>
      <c r="Z92" s="280"/>
      <c r="AA92" s="280"/>
    </row>
    <row r="93" spans="2:27" s="281" customFormat="1" ht="15.75">
      <c r="B93" s="270"/>
      <c r="C93" s="271"/>
      <c r="D93" s="270"/>
      <c r="E93" s="285"/>
      <c r="F93" s="270"/>
      <c r="G93" s="270"/>
      <c r="H93" s="270"/>
      <c r="I93" s="270"/>
      <c r="J93" s="278"/>
      <c r="K93" s="280"/>
      <c r="L93" s="280"/>
      <c r="M93" s="389"/>
      <c r="N93" s="389"/>
      <c r="O93" s="389"/>
      <c r="P93" s="392"/>
      <c r="Q93" s="392"/>
      <c r="R93" s="392"/>
      <c r="S93" s="392"/>
      <c r="T93" s="279"/>
      <c r="U93" s="279"/>
      <c r="V93" s="279"/>
      <c r="W93" s="279"/>
      <c r="X93" s="279"/>
      <c r="Y93" s="280"/>
      <c r="Z93" s="280"/>
      <c r="AA93" s="280"/>
    </row>
    <row r="94" spans="2:27" s="281" customFormat="1" ht="15.75">
      <c r="B94" s="270"/>
      <c r="C94" s="282"/>
      <c r="D94" s="270"/>
      <c r="E94" s="286"/>
      <c r="F94" s="270"/>
      <c r="G94" s="270"/>
      <c r="H94" s="270"/>
      <c r="I94" s="270"/>
      <c r="J94" s="278"/>
      <c r="K94" s="280"/>
      <c r="L94" s="280"/>
      <c r="M94" s="386"/>
      <c r="N94" s="386"/>
      <c r="O94" s="386"/>
      <c r="P94" s="280"/>
      <c r="Q94" s="280"/>
      <c r="R94" s="280"/>
      <c r="S94" s="280"/>
      <c r="Y94" s="280"/>
      <c r="Z94" s="280"/>
      <c r="AA94" s="280"/>
    </row>
    <row r="95" spans="2:27" s="281" customFormat="1" ht="15.75">
      <c r="B95" s="270"/>
      <c r="C95" s="282"/>
      <c r="D95" s="270"/>
      <c r="E95" s="287"/>
      <c r="F95" s="275"/>
      <c r="G95" s="275"/>
      <c r="H95" s="275"/>
      <c r="I95" s="270"/>
      <c r="J95" s="278"/>
      <c r="K95" s="280"/>
      <c r="L95" s="280"/>
      <c r="M95" s="386"/>
      <c r="N95" s="386"/>
      <c r="O95" s="386"/>
      <c r="P95" s="280"/>
      <c r="Q95" s="280"/>
      <c r="R95" s="280"/>
      <c r="S95" s="280"/>
      <c r="Y95" s="280"/>
      <c r="Z95" s="280"/>
      <c r="AA95" s="280"/>
    </row>
    <row r="96" spans="2:27" s="281" customFormat="1" ht="15.75">
      <c r="B96" s="270"/>
      <c r="C96" s="271"/>
      <c r="D96" s="270"/>
      <c r="E96" s="288"/>
      <c r="F96" s="275"/>
      <c r="G96" s="275"/>
      <c r="H96" s="275"/>
      <c r="I96" s="270"/>
      <c r="J96" s="278"/>
      <c r="K96" s="280"/>
      <c r="L96" s="280"/>
      <c r="M96" s="386"/>
      <c r="N96" s="386"/>
      <c r="O96" s="386"/>
      <c r="P96" s="280"/>
      <c r="Q96" s="280"/>
      <c r="R96" s="280"/>
      <c r="S96" s="280"/>
      <c r="Y96" s="280"/>
      <c r="Z96" s="280"/>
      <c r="AA96" s="280"/>
    </row>
    <row r="97" spans="2:27" s="281" customFormat="1" ht="15.75">
      <c r="B97" s="270"/>
      <c r="C97" s="282"/>
      <c r="D97" s="270"/>
      <c r="E97" s="288"/>
      <c r="F97" s="270"/>
      <c r="G97" s="270"/>
      <c r="H97" s="270"/>
      <c r="I97" s="270"/>
      <c r="J97" s="278"/>
      <c r="K97" s="280"/>
      <c r="L97" s="280"/>
      <c r="M97" s="386"/>
      <c r="N97" s="386"/>
      <c r="O97" s="386"/>
      <c r="P97" s="280"/>
      <c r="Q97" s="280"/>
      <c r="R97" s="280"/>
      <c r="S97" s="280"/>
      <c r="Y97" s="280"/>
      <c r="Z97" s="280"/>
      <c r="AA97" s="280"/>
    </row>
    <row r="98" spans="2:27" s="292" customFormat="1" ht="15.75">
      <c r="B98" s="289"/>
      <c r="C98" s="290"/>
      <c r="D98" s="289"/>
      <c r="E98" s="291"/>
      <c r="F98" s="289"/>
      <c r="G98" s="289"/>
      <c r="H98" s="289"/>
      <c r="I98" s="289"/>
      <c r="J98" s="278"/>
      <c r="K98" s="293"/>
      <c r="L98" s="293"/>
      <c r="M98" s="403"/>
      <c r="N98" s="403"/>
      <c r="O98" s="403"/>
      <c r="P98" s="293"/>
      <c r="Q98" s="293"/>
      <c r="R98" s="293"/>
      <c r="S98" s="293"/>
      <c r="Y98" s="293"/>
      <c r="Z98" s="293"/>
      <c r="AA98" s="293"/>
    </row>
    <row r="99" spans="2:27" s="292" customFormat="1" ht="15.75">
      <c r="C99" s="294"/>
      <c r="E99" s="295"/>
      <c r="F99" s="296"/>
      <c r="J99" s="297"/>
      <c r="K99" s="293"/>
      <c r="L99" s="293"/>
      <c r="M99" s="403"/>
      <c r="N99" s="403"/>
      <c r="O99" s="403"/>
      <c r="P99" s="293"/>
      <c r="Q99" s="293"/>
      <c r="R99" s="293"/>
      <c r="S99" s="293"/>
      <c r="Y99" s="293"/>
      <c r="Z99" s="293"/>
      <c r="AA99" s="293"/>
    </row>
    <row r="100" spans="2:27" s="292" customFormat="1" ht="15.75">
      <c r="C100" s="294"/>
      <c r="E100" s="298"/>
      <c r="F100" s="296"/>
      <c r="J100" s="293"/>
      <c r="K100" s="293"/>
      <c r="L100" s="293"/>
      <c r="M100" s="403"/>
      <c r="N100" s="403"/>
      <c r="O100" s="403"/>
      <c r="P100" s="293"/>
      <c r="Q100" s="293"/>
      <c r="R100" s="293"/>
      <c r="S100" s="293"/>
      <c r="Y100" s="293"/>
      <c r="Z100" s="293"/>
      <c r="AA100" s="293"/>
    </row>
    <row r="101" spans="2:27" s="292" customFormat="1" ht="15.75">
      <c r="C101" s="294"/>
      <c r="E101" s="299"/>
      <c r="F101" s="300"/>
      <c r="G101" s="300"/>
      <c r="H101" s="300"/>
      <c r="J101" s="293"/>
      <c r="K101" s="293"/>
      <c r="L101" s="293"/>
      <c r="M101" s="403"/>
      <c r="N101" s="403"/>
      <c r="O101" s="403"/>
      <c r="P101" s="293"/>
      <c r="Q101" s="293"/>
      <c r="R101" s="293"/>
      <c r="S101" s="293"/>
      <c r="Y101" s="293"/>
      <c r="Z101" s="293"/>
      <c r="AA101" s="293"/>
    </row>
    <row r="102" spans="2:27" s="292" customFormat="1" ht="15.75">
      <c r="C102" s="294"/>
      <c r="E102" s="299"/>
      <c r="F102" s="299"/>
      <c r="G102" s="299"/>
      <c r="H102" s="299"/>
      <c r="J102" s="293"/>
      <c r="K102" s="293"/>
      <c r="L102" s="293"/>
      <c r="M102" s="403"/>
      <c r="N102" s="403"/>
      <c r="O102" s="403"/>
      <c r="P102" s="293"/>
      <c r="Q102" s="293"/>
      <c r="R102" s="293"/>
      <c r="S102" s="293"/>
      <c r="Y102" s="293"/>
      <c r="Z102" s="293"/>
      <c r="AA102" s="293"/>
    </row>
    <row r="103" spans="2:27" s="292" customFormat="1" ht="15.75">
      <c r="C103" s="294"/>
      <c r="E103" s="301"/>
      <c r="F103" s="301"/>
      <c r="G103" s="302"/>
      <c r="H103" s="301"/>
      <c r="J103" s="293"/>
      <c r="K103" s="293"/>
      <c r="L103" s="293"/>
      <c r="M103" s="403"/>
      <c r="N103" s="403"/>
      <c r="O103" s="403"/>
      <c r="P103" s="293"/>
      <c r="Q103" s="293"/>
      <c r="R103" s="293"/>
      <c r="S103" s="293"/>
      <c r="Y103" s="293"/>
      <c r="Z103" s="293"/>
      <c r="AA103" s="293"/>
    </row>
    <row r="104" spans="2:27" s="292" customFormat="1" ht="15.75">
      <c r="C104" s="294"/>
      <c r="E104" s="301"/>
      <c r="F104" s="301"/>
      <c r="G104" s="302"/>
      <c r="H104" s="301"/>
      <c r="J104" s="293"/>
      <c r="K104" s="293"/>
      <c r="L104" s="293"/>
      <c r="M104" s="403"/>
      <c r="N104" s="403"/>
      <c r="O104" s="403"/>
      <c r="P104" s="293"/>
      <c r="Q104" s="293"/>
      <c r="R104" s="293"/>
      <c r="S104" s="293"/>
      <c r="Y104" s="293"/>
      <c r="Z104" s="293"/>
      <c r="AA104" s="293"/>
    </row>
    <row r="105" spans="2:27" s="292" customFormat="1" ht="15.75">
      <c r="C105" s="294"/>
      <c r="E105" s="301"/>
      <c r="F105" s="301"/>
      <c r="G105" s="302"/>
      <c r="H105" s="301"/>
      <c r="J105" s="293"/>
      <c r="K105" s="293"/>
      <c r="L105" s="293"/>
      <c r="M105" s="403"/>
      <c r="N105" s="403"/>
      <c r="O105" s="403"/>
      <c r="P105" s="293"/>
      <c r="Q105" s="293"/>
      <c r="R105" s="293"/>
      <c r="S105" s="293"/>
      <c r="Y105" s="293"/>
      <c r="Z105" s="293"/>
      <c r="AA105" s="293"/>
    </row>
    <row r="106" spans="2:27" s="292" customFormat="1" ht="15.75">
      <c r="C106" s="294"/>
      <c r="E106" s="301"/>
      <c r="F106" s="301"/>
      <c r="G106" s="302"/>
      <c r="H106" s="301"/>
      <c r="J106" s="293"/>
      <c r="K106" s="293"/>
      <c r="L106" s="293"/>
      <c r="M106" s="403"/>
      <c r="N106" s="403"/>
      <c r="O106" s="403"/>
      <c r="P106" s="293"/>
      <c r="Q106" s="293"/>
      <c r="R106" s="293"/>
      <c r="S106" s="293"/>
      <c r="Y106" s="293"/>
      <c r="Z106" s="293"/>
      <c r="AA106" s="293"/>
    </row>
    <row r="107" spans="2:27" s="292" customFormat="1" ht="15.75">
      <c r="C107" s="294"/>
      <c r="E107" s="301"/>
      <c r="F107" s="301"/>
      <c r="G107" s="302"/>
      <c r="H107" s="301"/>
      <c r="J107" s="293"/>
      <c r="K107" s="293"/>
      <c r="L107" s="293"/>
      <c r="M107" s="403"/>
      <c r="N107" s="403"/>
      <c r="O107" s="403"/>
      <c r="P107" s="293"/>
      <c r="Q107" s="293"/>
      <c r="R107" s="293"/>
      <c r="S107" s="293"/>
      <c r="Y107" s="293"/>
      <c r="Z107" s="293"/>
      <c r="AA107" s="293"/>
    </row>
    <row r="108" spans="2:27" s="292" customFormat="1" ht="15.75">
      <c r="C108" s="294"/>
      <c r="E108" s="298"/>
      <c r="F108" s="296"/>
      <c r="J108" s="293"/>
      <c r="K108" s="293"/>
      <c r="L108" s="293"/>
      <c r="M108" s="403"/>
      <c r="N108" s="403"/>
      <c r="O108" s="403"/>
      <c r="P108" s="293"/>
      <c r="Q108" s="293"/>
      <c r="R108" s="293"/>
      <c r="S108" s="293"/>
      <c r="Y108" s="293"/>
      <c r="Z108" s="293"/>
      <c r="AA108" s="293"/>
    </row>
    <row r="109" spans="2:27" s="292" customFormat="1" ht="15.75">
      <c r="C109" s="294"/>
      <c r="E109" s="298"/>
      <c r="F109" s="296"/>
      <c r="J109" s="293"/>
      <c r="K109" s="293"/>
      <c r="L109" s="293"/>
      <c r="M109" s="403"/>
      <c r="N109" s="403"/>
      <c r="O109" s="403"/>
      <c r="P109" s="293"/>
      <c r="Q109" s="293"/>
      <c r="R109" s="293"/>
      <c r="S109" s="293"/>
      <c r="Y109" s="293"/>
      <c r="Z109" s="293"/>
      <c r="AA109" s="293"/>
    </row>
    <row r="110" spans="2:27" s="292" customFormat="1" ht="15.75">
      <c r="C110" s="294"/>
      <c r="E110" s="298"/>
      <c r="F110" s="296"/>
      <c r="J110" s="293"/>
      <c r="K110" s="293"/>
      <c r="L110" s="293"/>
      <c r="M110" s="403"/>
      <c r="N110" s="403"/>
      <c r="O110" s="403"/>
      <c r="P110" s="293"/>
      <c r="Q110" s="293"/>
      <c r="R110" s="293"/>
      <c r="S110" s="293"/>
      <c r="Y110" s="293"/>
      <c r="Z110" s="293"/>
      <c r="AA110" s="293"/>
    </row>
    <row r="111" spans="2:27" s="292" customFormat="1" ht="15.75">
      <c r="C111" s="294"/>
      <c r="E111" s="298"/>
      <c r="F111" s="296"/>
      <c r="J111" s="293"/>
      <c r="K111" s="293"/>
      <c r="L111" s="293"/>
      <c r="M111" s="403"/>
      <c r="N111" s="403"/>
      <c r="O111" s="403"/>
      <c r="P111" s="293"/>
      <c r="Q111" s="293"/>
      <c r="R111" s="293"/>
      <c r="S111" s="293"/>
      <c r="Y111" s="293"/>
      <c r="Z111" s="293"/>
      <c r="AA111" s="293"/>
    </row>
    <row r="112" spans="2:27" s="292" customFormat="1" ht="15.75">
      <c r="C112" s="294"/>
      <c r="E112" s="298"/>
      <c r="F112" s="296"/>
      <c r="J112" s="293"/>
      <c r="K112" s="293"/>
      <c r="L112" s="293"/>
      <c r="M112" s="403"/>
      <c r="N112" s="403"/>
      <c r="O112" s="403"/>
      <c r="P112" s="293"/>
      <c r="Q112" s="293"/>
      <c r="R112" s="293"/>
      <c r="S112" s="293"/>
      <c r="Y112" s="293"/>
      <c r="Z112" s="293"/>
      <c r="AA112" s="293"/>
    </row>
    <row r="113" spans="1:27" s="292" customFormat="1" ht="15.75">
      <c r="C113" s="294"/>
      <c r="E113" s="298"/>
      <c r="F113" s="296"/>
      <c r="J113" s="293"/>
      <c r="K113" s="293"/>
      <c r="L113" s="293"/>
      <c r="M113" s="403"/>
      <c r="N113" s="403"/>
      <c r="O113" s="403"/>
      <c r="P113" s="293"/>
      <c r="Q113" s="293"/>
      <c r="R113" s="293"/>
      <c r="S113" s="293"/>
      <c r="Y113" s="293"/>
      <c r="Z113" s="293"/>
      <c r="AA113" s="293"/>
    </row>
    <row r="114" spans="1:27" s="292" customFormat="1" ht="15.75">
      <c r="C114" s="294"/>
      <c r="E114" s="298"/>
      <c r="F114" s="296"/>
      <c r="J114" s="293"/>
      <c r="K114" s="293"/>
      <c r="L114" s="293"/>
      <c r="M114" s="403"/>
      <c r="N114" s="403"/>
      <c r="O114" s="403"/>
      <c r="P114" s="293"/>
      <c r="Q114" s="293"/>
      <c r="R114" s="293"/>
      <c r="S114" s="293"/>
      <c r="Y114" s="293"/>
      <c r="Z114" s="293"/>
      <c r="AA114" s="293"/>
    </row>
    <row r="115" spans="1:27">
      <c r="F115" s="305"/>
    </row>
    <row r="116" spans="1:27">
      <c r="F116" s="305"/>
    </row>
    <row r="117" spans="1:27">
      <c r="F117" s="305"/>
    </row>
    <row r="118" spans="1:27">
      <c r="F118" s="305"/>
    </row>
    <row r="119" spans="1:27">
      <c r="F119" s="305"/>
    </row>
    <row r="120" spans="1:27">
      <c r="F120" s="305"/>
    </row>
    <row r="121" spans="1:27">
      <c r="F121" s="305"/>
    </row>
    <row r="122" spans="1:27">
      <c r="F122" s="305"/>
    </row>
    <row r="123" spans="1:27" s="306" customFormat="1">
      <c r="A123" s="184"/>
      <c r="B123" s="184"/>
      <c r="C123" s="303"/>
      <c r="D123" s="184"/>
      <c r="E123" s="304"/>
      <c r="F123" s="305"/>
      <c r="G123" s="184"/>
      <c r="H123" s="184"/>
      <c r="I123" s="184"/>
      <c r="J123" s="186"/>
      <c r="K123" s="186"/>
      <c r="L123" s="186"/>
      <c r="M123" s="308"/>
      <c r="N123" s="308"/>
      <c r="O123" s="308"/>
      <c r="P123" s="186"/>
      <c r="Q123" s="307"/>
      <c r="R123" s="307"/>
      <c r="S123" s="307"/>
      <c r="Y123" s="307"/>
      <c r="Z123" s="307"/>
      <c r="AA123" s="307"/>
    </row>
    <row r="124" spans="1:27" s="306" customFormat="1">
      <c r="A124" s="184"/>
      <c r="B124" s="184"/>
      <c r="C124" s="303"/>
      <c r="D124" s="184"/>
      <c r="E124" s="304"/>
      <c r="F124" s="305"/>
      <c r="G124" s="184"/>
      <c r="H124" s="184"/>
      <c r="I124" s="184"/>
      <c r="J124" s="186"/>
      <c r="K124" s="186"/>
      <c r="L124" s="186"/>
      <c r="M124" s="308"/>
      <c r="N124" s="308"/>
      <c r="O124" s="308"/>
      <c r="P124" s="186"/>
      <c r="Q124" s="307"/>
      <c r="R124" s="307"/>
      <c r="S124" s="307"/>
      <c r="Y124" s="307"/>
      <c r="Z124" s="307"/>
      <c r="AA124" s="307"/>
    </row>
    <row r="125" spans="1:27" s="306" customFormat="1">
      <c r="A125" s="184"/>
      <c r="B125" s="184"/>
      <c r="C125" s="303"/>
      <c r="D125" s="184"/>
      <c r="E125" s="304"/>
      <c r="F125" s="305"/>
      <c r="G125" s="184"/>
      <c r="H125" s="184"/>
      <c r="I125" s="184"/>
      <c r="J125" s="186"/>
      <c r="K125" s="186"/>
      <c r="L125" s="186"/>
      <c r="M125" s="308"/>
      <c r="N125" s="308"/>
      <c r="O125" s="308"/>
      <c r="P125" s="186"/>
      <c r="Q125" s="307"/>
      <c r="R125" s="307"/>
      <c r="S125" s="307"/>
      <c r="Y125" s="307"/>
      <c r="Z125" s="307"/>
      <c r="AA125" s="307"/>
    </row>
    <row r="126" spans="1:27" s="306" customFormat="1">
      <c r="A126" s="184"/>
      <c r="B126" s="184"/>
      <c r="C126" s="303"/>
      <c r="D126" s="184"/>
      <c r="E126" s="304"/>
      <c r="F126" s="305"/>
      <c r="G126" s="184"/>
      <c r="H126" s="184"/>
      <c r="I126" s="184"/>
      <c r="J126" s="186"/>
      <c r="K126" s="186"/>
      <c r="L126" s="186"/>
      <c r="M126" s="308"/>
      <c r="N126" s="308"/>
      <c r="O126" s="308"/>
      <c r="P126" s="186"/>
      <c r="Q126" s="307"/>
      <c r="R126" s="307"/>
      <c r="S126" s="307"/>
      <c r="Y126" s="307"/>
      <c r="Z126" s="307"/>
      <c r="AA126" s="307"/>
    </row>
    <row r="127" spans="1:27" s="306" customFormat="1">
      <c r="A127" s="184"/>
      <c r="B127" s="184"/>
      <c r="C127" s="303"/>
      <c r="D127" s="184"/>
      <c r="E127" s="304"/>
      <c r="F127" s="305"/>
      <c r="G127" s="184"/>
      <c r="H127" s="184"/>
      <c r="I127" s="184"/>
      <c r="J127" s="186"/>
      <c r="K127" s="186"/>
      <c r="L127" s="186"/>
      <c r="M127" s="308"/>
      <c r="N127" s="308"/>
      <c r="O127" s="308"/>
      <c r="P127" s="186"/>
      <c r="Q127" s="307"/>
      <c r="R127" s="307"/>
      <c r="S127" s="307"/>
      <c r="Y127" s="307"/>
      <c r="Z127" s="307"/>
      <c r="AA127" s="307"/>
    </row>
    <row r="128" spans="1:27" s="306" customFormat="1">
      <c r="A128" s="184"/>
      <c r="B128" s="184"/>
      <c r="C128" s="303"/>
      <c r="D128" s="184"/>
      <c r="E128" s="304"/>
      <c r="F128" s="305"/>
      <c r="G128" s="184"/>
      <c r="H128" s="184"/>
      <c r="I128" s="184"/>
      <c r="J128" s="186"/>
      <c r="K128" s="186"/>
      <c r="L128" s="186"/>
      <c r="M128" s="308"/>
      <c r="N128" s="308"/>
      <c r="O128" s="308"/>
      <c r="P128" s="186"/>
      <c r="Q128" s="307"/>
      <c r="R128" s="307"/>
      <c r="S128" s="307"/>
      <c r="Y128" s="307"/>
      <c r="Z128" s="307"/>
      <c r="AA128" s="307"/>
    </row>
    <row r="129" spans="1:27" s="306" customFormat="1">
      <c r="A129" s="184"/>
      <c r="B129" s="184"/>
      <c r="C129" s="303"/>
      <c r="D129" s="184"/>
      <c r="E129" s="304"/>
      <c r="F129" s="305"/>
      <c r="G129" s="184"/>
      <c r="H129" s="184"/>
      <c r="I129" s="184"/>
      <c r="J129" s="186"/>
      <c r="K129" s="186"/>
      <c r="L129" s="186"/>
      <c r="M129" s="308"/>
      <c r="N129" s="308"/>
      <c r="O129" s="308"/>
      <c r="P129" s="186"/>
      <c r="Q129" s="307"/>
      <c r="R129" s="307"/>
      <c r="S129" s="307"/>
      <c r="Y129" s="307"/>
      <c r="Z129" s="307"/>
      <c r="AA129" s="307"/>
    </row>
    <row r="130" spans="1:27" s="306" customFormat="1">
      <c r="A130" s="184"/>
      <c r="B130" s="184"/>
      <c r="C130" s="303"/>
      <c r="D130" s="184"/>
      <c r="E130" s="304"/>
      <c r="F130" s="305"/>
      <c r="G130" s="184"/>
      <c r="H130" s="184"/>
      <c r="I130" s="184"/>
      <c r="J130" s="186"/>
      <c r="K130" s="186"/>
      <c r="L130" s="186"/>
      <c r="M130" s="308"/>
      <c r="N130" s="308"/>
      <c r="O130" s="308"/>
      <c r="P130" s="186"/>
      <c r="Q130" s="307"/>
      <c r="R130" s="307"/>
      <c r="S130" s="307"/>
      <c r="Y130" s="307"/>
      <c r="Z130" s="307"/>
      <c r="AA130" s="307"/>
    </row>
    <row r="131" spans="1:27" s="306" customFormat="1">
      <c r="A131" s="184"/>
      <c r="B131" s="184"/>
      <c r="C131" s="303"/>
      <c r="D131" s="184"/>
      <c r="E131" s="304"/>
      <c r="F131" s="305"/>
      <c r="G131" s="184"/>
      <c r="H131" s="184"/>
      <c r="I131" s="184"/>
      <c r="J131" s="186"/>
      <c r="K131" s="186"/>
      <c r="L131" s="186"/>
      <c r="M131" s="308"/>
      <c r="N131" s="308"/>
      <c r="O131" s="308"/>
      <c r="P131" s="186"/>
      <c r="Q131" s="307"/>
      <c r="R131" s="307"/>
      <c r="S131" s="307"/>
      <c r="Y131" s="307"/>
      <c r="Z131" s="307"/>
      <c r="AA131" s="307"/>
    </row>
    <row r="132" spans="1:27" s="306" customFormat="1">
      <c r="A132" s="184"/>
      <c r="B132" s="184"/>
      <c r="C132" s="303"/>
      <c r="D132" s="184"/>
      <c r="E132" s="304"/>
      <c r="F132" s="305"/>
      <c r="G132" s="184"/>
      <c r="H132" s="184"/>
      <c r="I132" s="184"/>
      <c r="J132" s="186"/>
      <c r="K132" s="186"/>
      <c r="L132" s="186"/>
      <c r="M132" s="308"/>
      <c r="N132" s="308"/>
      <c r="O132" s="308"/>
      <c r="P132" s="186"/>
      <c r="Q132" s="307"/>
      <c r="R132" s="307"/>
      <c r="S132" s="307"/>
      <c r="Y132" s="307"/>
      <c r="Z132" s="307"/>
      <c r="AA132" s="307"/>
    </row>
    <row r="133" spans="1:27" s="306" customFormat="1">
      <c r="A133" s="184"/>
      <c r="B133" s="184"/>
      <c r="C133" s="303"/>
      <c r="D133" s="184"/>
      <c r="E133" s="304"/>
      <c r="F133" s="305"/>
      <c r="G133" s="184"/>
      <c r="H133" s="184"/>
      <c r="I133" s="184"/>
      <c r="J133" s="186"/>
      <c r="K133" s="186"/>
      <c r="L133" s="186"/>
      <c r="M133" s="308"/>
      <c r="N133" s="308"/>
      <c r="O133" s="308"/>
      <c r="P133" s="186"/>
      <c r="Q133" s="307"/>
      <c r="R133" s="307"/>
      <c r="S133" s="307"/>
      <c r="Y133" s="307"/>
      <c r="Z133" s="307"/>
      <c r="AA133" s="307"/>
    </row>
    <row r="134" spans="1:27" s="306" customFormat="1">
      <c r="A134" s="184"/>
      <c r="B134" s="184"/>
      <c r="C134" s="303"/>
      <c r="D134" s="184"/>
      <c r="E134" s="304"/>
      <c r="F134" s="305"/>
      <c r="G134" s="184"/>
      <c r="H134" s="184"/>
      <c r="I134" s="184"/>
      <c r="J134" s="186"/>
      <c r="K134" s="186"/>
      <c r="L134" s="186"/>
      <c r="M134" s="308"/>
      <c r="N134" s="308"/>
      <c r="O134" s="308"/>
      <c r="P134" s="186"/>
      <c r="Q134" s="307"/>
      <c r="R134" s="307"/>
      <c r="S134" s="307"/>
      <c r="Y134" s="307"/>
      <c r="Z134" s="307"/>
      <c r="AA134" s="307"/>
    </row>
    <row r="135" spans="1:27" s="306" customFormat="1">
      <c r="A135" s="184"/>
      <c r="B135" s="184"/>
      <c r="C135" s="303"/>
      <c r="D135" s="184"/>
      <c r="E135" s="304"/>
      <c r="F135" s="305"/>
      <c r="G135" s="184"/>
      <c r="H135" s="184"/>
      <c r="I135" s="184"/>
      <c r="J135" s="186"/>
      <c r="K135" s="186"/>
      <c r="L135" s="186"/>
      <c r="M135" s="308"/>
      <c r="N135" s="308"/>
      <c r="O135" s="308"/>
      <c r="P135" s="186"/>
      <c r="Q135" s="307"/>
      <c r="R135" s="307"/>
      <c r="S135" s="307"/>
      <c r="Y135" s="307"/>
      <c r="Z135" s="307"/>
      <c r="AA135" s="307"/>
    </row>
    <row r="136" spans="1:27" s="306" customFormat="1">
      <c r="A136" s="184"/>
      <c r="B136" s="184"/>
      <c r="C136" s="303"/>
      <c r="D136" s="184"/>
      <c r="E136" s="304"/>
      <c r="F136" s="305"/>
      <c r="G136" s="184"/>
      <c r="H136" s="184"/>
      <c r="I136" s="184"/>
      <c r="J136" s="186"/>
      <c r="K136" s="186"/>
      <c r="L136" s="186"/>
      <c r="M136" s="308"/>
      <c r="N136" s="308"/>
      <c r="O136" s="308"/>
      <c r="P136" s="186"/>
      <c r="Q136" s="307"/>
      <c r="R136" s="307"/>
      <c r="S136" s="307"/>
      <c r="Y136" s="307"/>
      <c r="Z136" s="307"/>
      <c r="AA136" s="307"/>
    </row>
    <row r="137" spans="1:27" s="306" customFormat="1">
      <c r="A137" s="184"/>
      <c r="B137" s="184"/>
      <c r="C137" s="303"/>
      <c r="D137" s="184"/>
      <c r="E137" s="304"/>
      <c r="F137" s="305"/>
      <c r="G137" s="184"/>
      <c r="H137" s="184"/>
      <c r="I137" s="184"/>
      <c r="J137" s="186"/>
      <c r="K137" s="186"/>
      <c r="L137" s="186"/>
      <c r="M137" s="308"/>
      <c r="N137" s="308"/>
      <c r="O137" s="308"/>
      <c r="P137" s="186"/>
      <c r="Q137" s="307"/>
      <c r="R137" s="307"/>
      <c r="S137" s="307"/>
      <c r="Y137" s="307"/>
      <c r="Z137" s="307"/>
      <c r="AA137" s="307"/>
    </row>
    <row r="138" spans="1:27" s="306" customFormat="1">
      <c r="A138" s="184"/>
      <c r="B138" s="184"/>
      <c r="C138" s="303"/>
      <c r="D138" s="184"/>
      <c r="E138" s="304"/>
      <c r="F138" s="305"/>
      <c r="G138" s="184"/>
      <c r="H138" s="184"/>
      <c r="I138" s="184"/>
      <c r="J138" s="186"/>
      <c r="K138" s="186"/>
      <c r="L138" s="186"/>
      <c r="M138" s="308"/>
      <c r="N138" s="308"/>
      <c r="O138" s="308"/>
      <c r="P138" s="186"/>
      <c r="Q138" s="307"/>
      <c r="R138" s="307"/>
      <c r="S138" s="307"/>
      <c r="Y138" s="307"/>
      <c r="Z138" s="307"/>
      <c r="AA138" s="307"/>
    </row>
    <row r="139" spans="1:27" s="306" customFormat="1">
      <c r="A139" s="184"/>
      <c r="B139" s="184"/>
      <c r="C139" s="303"/>
      <c r="D139" s="184"/>
      <c r="E139" s="304"/>
      <c r="F139" s="305"/>
      <c r="G139" s="184"/>
      <c r="H139" s="184"/>
      <c r="I139" s="184"/>
      <c r="J139" s="186"/>
      <c r="K139" s="186"/>
      <c r="L139" s="186"/>
      <c r="M139" s="308"/>
      <c r="N139" s="308"/>
      <c r="O139" s="308"/>
      <c r="P139" s="186"/>
      <c r="Q139" s="307"/>
      <c r="R139" s="307"/>
      <c r="S139" s="307"/>
      <c r="Y139" s="307"/>
      <c r="Z139" s="307"/>
      <c r="AA139" s="307"/>
    </row>
    <row r="140" spans="1:27" s="306" customFormat="1">
      <c r="A140" s="184"/>
      <c r="B140" s="184"/>
      <c r="C140" s="303"/>
      <c r="D140" s="184"/>
      <c r="E140" s="304"/>
      <c r="F140" s="305"/>
      <c r="G140" s="184"/>
      <c r="H140" s="184"/>
      <c r="I140" s="184"/>
      <c r="J140" s="186"/>
      <c r="K140" s="186"/>
      <c r="L140" s="186"/>
      <c r="M140" s="308"/>
      <c r="N140" s="308"/>
      <c r="O140" s="308"/>
      <c r="P140" s="186"/>
      <c r="Q140" s="307"/>
      <c r="R140" s="307"/>
      <c r="S140" s="307"/>
      <c r="Y140" s="307"/>
      <c r="Z140" s="307"/>
      <c r="AA140" s="307"/>
    </row>
    <row r="141" spans="1:27" s="306" customFormat="1">
      <c r="A141" s="184"/>
      <c r="B141" s="184"/>
      <c r="C141" s="303"/>
      <c r="D141" s="184"/>
      <c r="E141" s="304"/>
      <c r="F141" s="305"/>
      <c r="G141" s="184"/>
      <c r="H141" s="184"/>
      <c r="I141" s="184"/>
      <c r="J141" s="186"/>
      <c r="K141" s="186"/>
      <c r="L141" s="186"/>
      <c r="M141" s="308"/>
      <c r="N141" s="308"/>
      <c r="O141" s="308"/>
      <c r="P141" s="186"/>
      <c r="Q141" s="307"/>
      <c r="R141" s="307"/>
      <c r="S141" s="307"/>
      <c r="Y141" s="307"/>
      <c r="Z141" s="307"/>
      <c r="AA141" s="307"/>
    </row>
    <row r="142" spans="1:27" s="306" customFormat="1">
      <c r="A142" s="184"/>
      <c r="B142" s="184"/>
      <c r="C142" s="303"/>
      <c r="D142" s="184"/>
      <c r="E142" s="304"/>
      <c r="F142" s="305"/>
      <c r="G142" s="184"/>
      <c r="H142" s="184"/>
      <c r="I142" s="184"/>
      <c r="J142" s="186"/>
      <c r="K142" s="186"/>
      <c r="L142" s="186"/>
      <c r="M142" s="308"/>
      <c r="N142" s="308"/>
      <c r="O142" s="308"/>
      <c r="P142" s="186"/>
      <c r="Q142" s="307"/>
      <c r="R142" s="307"/>
      <c r="S142" s="307"/>
      <c r="Y142" s="307"/>
      <c r="Z142" s="307"/>
      <c r="AA142" s="307"/>
    </row>
    <row r="143" spans="1:27" s="306" customFormat="1">
      <c r="A143" s="184"/>
      <c r="B143" s="184"/>
      <c r="C143" s="303"/>
      <c r="D143" s="184"/>
      <c r="E143" s="304"/>
      <c r="F143" s="305"/>
      <c r="G143" s="184"/>
      <c r="H143" s="184"/>
      <c r="I143" s="184"/>
      <c r="J143" s="186"/>
      <c r="K143" s="186"/>
      <c r="L143" s="186"/>
      <c r="M143" s="308"/>
      <c r="N143" s="308"/>
      <c r="O143" s="308"/>
      <c r="P143" s="186"/>
      <c r="Q143" s="307"/>
      <c r="R143" s="307"/>
      <c r="S143" s="307"/>
      <c r="Y143" s="307"/>
      <c r="Z143" s="307"/>
      <c r="AA143" s="307"/>
    </row>
    <row r="144" spans="1:27" s="306" customFormat="1">
      <c r="A144" s="184"/>
      <c r="B144" s="184"/>
      <c r="C144" s="303"/>
      <c r="D144" s="184"/>
      <c r="E144" s="304"/>
      <c r="F144" s="305"/>
      <c r="G144" s="184"/>
      <c r="H144" s="184"/>
      <c r="I144" s="184"/>
      <c r="J144" s="186"/>
      <c r="K144" s="186"/>
      <c r="L144" s="186"/>
      <c r="M144" s="308"/>
      <c r="N144" s="308"/>
      <c r="O144" s="308"/>
      <c r="P144" s="186"/>
      <c r="Q144" s="307"/>
      <c r="R144" s="307"/>
      <c r="S144" s="307"/>
      <c r="Y144" s="307"/>
      <c r="Z144" s="307"/>
      <c r="AA144" s="307"/>
    </row>
    <row r="145" spans="1:27" s="306" customFormat="1">
      <c r="A145" s="184"/>
      <c r="B145" s="184"/>
      <c r="C145" s="303"/>
      <c r="D145" s="184"/>
      <c r="E145" s="304"/>
      <c r="F145" s="305"/>
      <c r="G145" s="184"/>
      <c r="H145" s="184"/>
      <c r="I145" s="184"/>
      <c r="J145" s="186"/>
      <c r="K145" s="186"/>
      <c r="L145" s="186"/>
      <c r="M145" s="308"/>
      <c r="N145" s="308"/>
      <c r="O145" s="308"/>
      <c r="P145" s="186"/>
      <c r="Q145" s="307"/>
      <c r="R145" s="307"/>
      <c r="S145" s="307"/>
      <c r="Y145" s="307"/>
      <c r="Z145" s="307"/>
      <c r="AA145" s="307"/>
    </row>
    <row r="146" spans="1:27" s="306" customFormat="1">
      <c r="A146" s="184"/>
      <c r="B146" s="184"/>
      <c r="C146" s="303"/>
      <c r="D146" s="184"/>
      <c r="E146" s="304"/>
      <c r="F146" s="305"/>
      <c r="G146" s="184"/>
      <c r="H146" s="184"/>
      <c r="I146" s="184"/>
      <c r="J146" s="186"/>
      <c r="K146" s="186"/>
      <c r="L146" s="186"/>
      <c r="M146" s="308"/>
      <c r="N146" s="308"/>
      <c r="O146" s="308"/>
      <c r="P146" s="186"/>
      <c r="Q146" s="307"/>
      <c r="R146" s="307"/>
      <c r="S146" s="307"/>
      <c r="Y146" s="307"/>
      <c r="Z146" s="307"/>
      <c r="AA146" s="307"/>
    </row>
    <row r="147" spans="1:27" s="306" customFormat="1">
      <c r="A147" s="184"/>
      <c r="B147" s="184"/>
      <c r="C147" s="303"/>
      <c r="D147" s="184"/>
      <c r="E147" s="304"/>
      <c r="F147" s="305"/>
      <c r="G147" s="184"/>
      <c r="H147" s="184"/>
      <c r="I147" s="184"/>
      <c r="J147" s="186"/>
      <c r="K147" s="186"/>
      <c r="L147" s="186"/>
      <c r="M147" s="308"/>
      <c r="N147" s="308"/>
      <c r="O147" s="308"/>
      <c r="P147" s="186"/>
      <c r="Q147" s="307"/>
      <c r="R147" s="307"/>
      <c r="S147" s="307"/>
      <c r="Y147" s="307"/>
      <c r="Z147" s="307"/>
      <c r="AA147" s="307"/>
    </row>
    <row r="148" spans="1:27" s="306" customFormat="1">
      <c r="A148" s="184"/>
      <c r="B148" s="184"/>
      <c r="C148" s="303"/>
      <c r="D148" s="184"/>
      <c r="E148" s="304"/>
      <c r="F148" s="305"/>
      <c r="G148" s="184"/>
      <c r="H148" s="184"/>
      <c r="I148" s="184"/>
      <c r="J148" s="186"/>
      <c r="K148" s="186"/>
      <c r="L148" s="186"/>
      <c r="M148" s="308"/>
      <c r="N148" s="308"/>
      <c r="O148" s="308"/>
      <c r="P148" s="186"/>
      <c r="Q148" s="307"/>
      <c r="R148" s="307"/>
      <c r="S148" s="307"/>
      <c r="Y148" s="307"/>
      <c r="Z148" s="307"/>
      <c r="AA148" s="307"/>
    </row>
    <row r="149" spans="1:27" s="306" customFormat="1">
      <c r="A149" s="184"/>
      <c r="B149" s="184"/>
      <c r="C149" s="303"/>
      <c r="D149" s="184"/>
      <c r="E149" s="304"/>
      <c r="F149" s="305"/>
      <c r="G149" s="184"/>
      <c r="H149" s="184"/>
      <c r="I149" s="184"/>
      <c r="J149" s="186"/>
      <c r="K149" s="186"/>
      <c r="L149" s="186"/>
      <c r="M149" s="308"/>
      <c r="N149" s="308"/>
      <c r="O149" s="308"/>
      <c r="P149" s="186"/>
      <c r="Q149" s="307"/>
      <c r="R149" s="307"/>
      <c r="S149" s="307"/>
      <c r="Y149" s="307"/>
      <c r="Z149" s="307"/>
      <c r="AA149" s="307"/>
    </row>
    <row r="150" spans="1:27" s="306" customFormat="1">
      <c r="A150" s="184"/>
      <c r="B150" s="184"/>
      <c r="C150" s="303"/>
      <c r="D150" s="184"/>
      <c r="E150" s="304"/>
      <c r="F150" s="305"/>
      <c r="G150" s="184"/>
      <c r="H150" s="184"/>
      <c r="I150" s="184"/>
      <c r="J150" s="186"/>
      <c r="K150" s="186"/>
      <c r="L150" s="186"/>
      <c r="M150" s="308"/>
      <c r="N150" s="308"/>
      <c r="O150" s="308"/>
      <c r="P150" s="186"/>
      <c r="Q150" s="307"/>
      <c r="R150" s="307"/>
      <c r="S150" s="307"/>
      <c r="Y150" s="307"/>
      <c r="Z150" s="307"/>
      <c r="AA150" s="307"/>
    </row>
    <row r="151" spans="1:27" s="306" customFormat="1">
      <c r="A151" s="184"/>
      <c r="B151" s="184"/>
      <c r="C151" s="303"/>
      <c r="D151" s="184"/>
      <c r="E151" s="304"/>
      <c r="F151" s="305"/>
      <c r="G151" s="184"/>
      <c r="H151" s="184"/>
      <c r="I151" s="184"/>
      <c r="J151" s="186"/>
      <c r="K151" s="186"/>
      <c r="L151" s="186"/>
      <c r="M151" s="308"/>
      <c r="N151" s="308"/>
      <c r="O151" s="308"/>
      <c r="P151" s="186"/>
      <c r="Q151" s="307"/>
      <c r="R151" s="307"/>
      <c r="S151" s="307"/>
      <c r="Y151" s="307"/>
      <c r="Z151" s="307"/>
      <c r="AA151" s="307"/>
    </row>
    <row r="152" spans="1:27" s="306" customFormat="1">
      <c r="A152" s="184"/>
      <c r="B152" s="184"/>
      <c r="C152" s="303"/>
      <c r="D152" s="184"/>
      <c r="E152" s="304"/>
      <c r="F152" s="305"/>
      <c r="G152" s="184"/>
      <c r="H152" s="184"/>
      <c r="I152" s="184"/>
      <c r="J152" s="186"/>
      <c r="K152" s="186"/>
      <c r="L152" s="186"/>
      <c r="M152" s="308"/>
      <c r="N152" s="308"/>
      <c r="O152" s="308"/>
      <c r="P152" s="186"/>
      <c r="Q152" s="307"/>
      <c r="R152" s="307"/>
      <c r="S152" s="307"/>
      <c r="Y152" s="307"/>
      <c r="Z152" s="307"/>
      <c r="AA152" s="307"/>
    </row>
    <row r="153" spans="1:27" s="306" customFormat="1">
      <c r="A153" s="184"/>
      <c r="B153" s="184"/>
      <c r="C153" s="303"/>
      <c r="D153" s="184"/>
      <c r="E153" s="304"/>
      <c r="F153" s="305"/>
      <c r="G153" s="184"/>
      <c r="H153" s="184"/>
      <c r="I153" s="184"/>
      <c r="J153" s="186"/>
      <c r="K153" s="186"/>
      <c r="L153" s="186"/>
      <c r="M153" s="308"/>
      <c r="N153" s="308"/>
      <c r="O153" s="308"/>
      <c r="P153" s="186"/>
      <c r="Q153" s="307"/>
      <c r="R153" s="307"/>
      <c r="S153" s="307"/>
      <c r="Y153" s="307"/>
      <c r="Z153" s="307"/>
      <c r="AA153" s="307"/>
    </row>
    <row r="154" spans="1:27" s="306" customFormat="1">
      <c r="A154" s="184"/>
      <c r="B154" s="184"/>
      <c r="C154" s="303"/>
      <c r="D154" s="184"/>
      <c r="E154" s="304"/>
      <c r="F154" s="305"/>
      <c r="G154" s="184"/>
      <c r="H154" s="184"/>
      <c r="I154" s="184"/>
      <c r="J154" s="186"/>
      <c r="K154" s="186"/>
      <c r="L154" s="186"/>
      <c r="M154" s="308"/>
      <c r="N154" s="308"/>
      <c r="O154" s="308"/>
      <c r="P154" s="186"/>
      <c r="Q154" s="307"/>
      <c r="R154" s="307"/>
      <c r="S154" s="307"/>
      <c r="Y154" s="307"/>
      <c r="Z154" s="307"/>
      <c r="AA154" s="307"/>
    </row>
    <row r="155" spans="1:27" s="306" customFormat="1">
      <c r="A155" s="184"/>
      <c r="B155" s="184"/>
      <c r="C155" s="303"/>
      <c r="D155" s="184"/>
      <c r="E155" s="304"/>
      <c r="F155" s="305"/>
      <c r="G155" s="184"/>
      <c r="H155" s="184"/>
      <c r="I155" s="184"/>
      <c r="J155" s="186"/>
      <c r="K155" s="186"/>
      <c r="L155" s="186"/>
      <c r="M155" s="308"/>
      <c r="N155" s="308"/>
      <c r="O155" s="308"/>
      <c r="P155" s="186"/>
      <c r="Q155" s="307"/>
      <c r="R155" s="307"/>
      <c r="S155" s="307"/>
      <c r="Y155" s="307"/>
      <c r="Z155" s="307"/>
      <c r="AA155" s="307"/>
    </row>
    <row r="156" spans="1:27" s="306" customFormat="1">
      <c r="A156" s="184"/>
      <c r="B156" s="184"/>
      <c r="C156" s="303"/>
      <c r="D156" s="184"/>
      <c r="E156" s="304"/>
      <c r="F156" s="305"/>
      <c r="G156" s="184"/>
      <c r="H156" s="184"/>
      <c r="I156" s="184"/>
      <c r="J156" s="186"/>
      <c r="K156" s="186"/>
      <c r="L156" s="186"/>
      <c r="M156" s="308"/>
      <c r="N156" s="308"/>
      <c r="O156" s="308"/>
      <c r="P156" s="186"/>
      <c r="Q156" s="307"/>
      <c r="R156" s="307"/>
      <c r="S156" s="307"/>
      <c r="Y156" s="307"/>
      <c r="Z156" s="307"/>
      <c r="AA156" s="307"/>
    </row>
    <row r="157" spans="1:27" s="306" customFormat="1">
      <c r="A157" s="184"/>
      <c r="B157" s="184"/>
      <c r="C157" s="303"/>
      <c r="D157" s="184"/>
      <c r="E157" s="304"/>
      <c r="F157" s="305"/>
      <c r="G157" s="184"/>
      <c r="H157" s="184"/>
      <c r="I157" s="184"/>
      <c r="J157" s="186"/>
      <c r="K157" s="186"/>
      <c r="L157" s="186"/>
      <c r="M157" s="308"/>
      <c r="N157" s="308"/>
      <c r="O157" s="308"/>
      <c r="P157" s="186"/>
      <c r="Q157" s="307"/>
      <c r="R157" s="307"/>
      <c r="S157" s="307"/>
      <c r="Y157" s="307"/>
      <c r="Z157" s="307"/>
      <c r="AA157" s="307"/>
    </row>
    <row r="158" spans="1:27" s="306" customFormat="1">
      <c r="A158" s="184"/>
      <c r="B158" s="184"/>
      <c r="C158" s="303"/>
      <c r="D158" s="184"/>
      <c r="E158" s="304"/>
      <c r="F158" s="305"/>
      <c r="G158" s="184"/>
      <c r="H158" s="184"/>
      <c r="I158" s="184"/>
      <c r="J158" s="186"/>
      <c r="K158" s="186"/>
      <c r="L158" s="186"/>
      <c r="M158" s="308"/>
      <c r="N158" s="308"/>
      <c r="O158" s="308"/>
      <c r="P158" s="186"/>
      <c r="Q158" s="307"/>
      <c r="R158" s="307"/>
      <c r="S158" s="307"/>
      <c r="Y158" s="307"/>
      <c r="Z158" s="307"/>
      <c r="AA158" s="307"/>
    </row>
    <row r="159" spans="1:27" s="306" customFormat="1">
      <c r="A159" s="184"/>
      <c r="B159" s="184"/>
      <c r="C159" s="303"/>
      <c r="D159" s="184"/>
      <c r="E159" s="304"/>
      <c r="F159" s="305"/>
      <c r="G159" s="184"/>
      <c r="H159" s="184"/>
      <c r="I159" s="184"/>
      <c r="J159" s="186"/>
      <c r="K159" s="186"/>
      <c r="L159" s="186"/>
      <c r="M159" s="308"/>
      <c r="N159" s="308"/>
      <c r="O159" s="308"/>
      <c r="P159" s="186"/>
      <c r="Q159" s="307"/>
      <c r="R159" s="307"/>
      <c r="S159" s="307"/>
      <c r="Y159" s="307"/>
      <c r="Z159" s="307"/>
      <c r="AA159" s="307"/>
    </row>
    <row r="160" spans="1:27" s="306" customFormat="1">
      <c r="A160" s="184"/>
      <c r="B160" s="184"/>
      <c r="C160" s="303"/>
      <c r="D160" s="184"/>
      <c r="E160" s="304"/>
      <c r="F160" s="305"/>
      <c r="G160" s="184"/>
      <c r="H160" s="184"/>
      <c r="I160" s="184"/>
      <c r="J160" s="186"/>
      <c r="K160" s="186"/>
      <c r="L160" s="186"/>
      <c r="M160" s="308"/>
      <c r="N160" s="308"/>
      <c r="O160" s="308"/>
      <c r="P160" s="186"/>
      <c r="Q160" s="307"/>
      <c r="R160" s="307"/>
      <c r="S160" s="307"/>
      <c r="Y160" s="307"/>
      <c r="Z160" s="307"/>
      <c r="AA160" s="307"/>
    </row>
    <row r="161" spans="1:27" s="306" customFormat="1">
      <c r="A161" s="184"/>
      <c r="B161" s="184"/>
      <c r="C161" s="303"/>
      <c r="D161" s="184"/>
      <c r="E161" s="304"/>
      <c r="F161" s="305"/>
      <c r="G161" s="184"/>
      <c r="H161" s="184"/>
      <c r="I161" s="184"/>
      <c r="J161" s="186"/>
      <c r="K161" s="186"/>
      <c r="L161" s="186"/>
      <c r="M161" s="308"/>
      <c r="N161" s="308"/>
      <c r="O161" s="308"/>
      <c r="P161" s="186"/>
      <c r="Q161" s="307"/>
      <c r="R161" s="307"/>
      <c r="S161" s="307"/>
      <c r="Y161" s="307"/>
      <c r="Z161" s="307"/>
      <c r="AA161" s="307"/>
    </row>
    <row r="162" spans="1:27" s="306" customFormat="1">
      <c r="A162" s="184"/>
      <c r="B162" s="184"/>
      <c r="C162" s="303"/>
      <c r="D162" s="184"/>
      <c r="E162" s="304"/>
      <c r="F162" s="305"/>
      <c r="G162" s="184"/>
      <c r="H162" s="184"/>
      <c r="I162" s="184"/>
      <c r="J162" s="186"/>
      <c r="K162" s="186"/>
      <c r="L162" s="186"/>
      <c r="M162" s="308"/>
      <c r="N162" s="308"/>
      <c r="O162" s="308"/>
      <c r="P162" s="186"/>
      <c r="Q162" s="307"/>
      <c r="R162" s="307"/>
      <c r="S162" s="307"/>
      <c r="Y162" s="307"/>
      <c r="Z162" s="307"/>
      <c r="AA162" s="307"/>
    </row>
    <row r="163" spans="1:27" s="306" customFormat="1">
      <c r="A163" s="184"/>
      <c r="B163" s="184"/>
      <c r="C163" s="303"/>
      <c r="D163" s="184"/>
      <c r="E163" s="304"/>
      <c r="F163" s="305"/>
      <c r="G163" s="184"/>
      <c r="H163" s="184"/>
      <c r="I163" s="184"/>
      <c r="J163" s="186"/>
      <c r="K163" s="186"/>
      <c r="L163" s="186"/>
      <c r="M163" s="308"/>
      <c r="N163" s="308"/>
      <c r="O163" s="308"/>
      <c r="P163" s="186"/>
      <c r="Q163" s="307"/>
      <c r="R163" s="307"/>
      <c r="S163" s="307"/>
      <c r="Y163" s="307"/>
      <c r="Z163" s="307"/>
      <c r="AA163" s="307"/>
    </row>
    <row r="164" spans="1:27" s="306" customFormat="1">
      <c r="A164" s="184"/>
      <c r="B164" s="184"/>
      <c r="C164" s="303"/>
      <c r="D164" s="184"/>
      <c r="E164" s="304"/>
      <c r="F164" s="305"/>
      <c r="G164" s="184"/>
      <c r="H164" s="184"/>
      <c r="I164" s="184"/>
      <c r="J164" s="186"/>
      <c r="K164" s="186"/>
      <c r="L164" s="186"/>
      <c r="M164" s="308"/>
      <c r="N164" s="308"/>
      <c r="O164" s="308"/>
      <c r="P164" s="186"/>
      <c r="Q164" s="307"/>
      <c r="R164" s="307"/>
      <c r="S164" s="307"/>
      <c r="Y164" s="307"/>
      <c r="Z164" s="307"/>
      <c r="AA164" s="307"/>
    </row>
    <row r="165" spans="1:27" s="306" customFormat="1">
      <c r="A165" s="184"/>
      <c r="B165" s="184"/>
      <c r="C165" s="303"/>
      <c r="D165" s="184"/>
      <c r="E165" s="304"/>
      <c r="F165" s="305"/>
      <c r="G165" s="184"/>
      <c r="H165" s="184"/>
      <c r="I165" s="184"/>
      <c r="J165" s="186"/>
      <c r="K165" s="186"/>
      <c r="L165" s="186"/>
      <c r="M165" s="308"/>
      <c r="N165" s="308"/>
      <c r="O165" s="308"/>
      <c r="P165" s="186"/>
      <c r="Q165" s="307"/>
      <c r="R165" s="307"/>
      <c r="S165" s="307"/>
      <c r="Y165" s="307"/>
      <c r="Z165" s="307"/>
      <c r="AA165" s="307"/>
    </row>
    <row r="166" spans="1:27" s="306" customFormat="1">
      <c r="A166" s="184"/>
      <c r="B166" s="184"/>
      <c r="C166" s="303"/>
      <c r="D166" s="184"/>
      <c r="E166" s="304"/>
      <c r="F166" s="305"/>
      <c r="G166" s="184"/>
      <c r="H166" s="184"/>
      <c r="I166" s="184"/>
      <c r="J166" s="186"/>
      <c r="K166" s="186"/>
      <c r="L166" s="186"/>
      <c r="M166" s="308"/>
      <c r="N166" s="308"/>
      <c r="O166" s="308"/>
      <c r="P166" s="186"/>
      <c r="Q166" s="307"/>
      <c r="R166" s="307"/>
      <c r="S166" s="307"/>
      <c r="Y166" s="307"/>
      <c r="Z166" s="307"/>
      <c r="AA166" s="307"/>
    </row>
    <row r="167" spans="1:27" s="306" customFormat="1">
      <c r="A167" s="184"/>
      <c r="B167" s="184"/>
      <c r="C167" s="303"/>
      <c r="D167" s="184"/>
      <c r="E167" s="304"/>
      <c r="F167" s="305"/>
      <c r="G167" s="184"/>
      <c r="H167" s="184"/>
      <c r="I167" s="184"/>
      <c r="J167" s="186"/>
      <c r="K167" s="186"/>
      <c r="L167" s="186"/>
      <c r="M167" s="308"/>
      <c r="N167" s="308"/>
      <c r="O167" s="308"/>
      <c r="P167" s="186"/>
      <c r="Q167" s="307"/>
      <c r="R167" s="307"/>
      <c r="S167" s="307"/>
      <c r="Y167" s="307"/>
      <c r="Z167" s="307"/>
      <c r="AA167" s="307"/>
    </row>
    <row r="168" spans="1:27" s="306" customFormat="1">
      <c r="A168" s="184"/>
      <c r="B168" s="184"/>
      <c r="C168" s="303"/>
      <c r="D168" s="184"/>
      <c r="E168" s="304"/>
      <c r="F168" s="305"/>
      <c r="G168" s="184"/>
      <c r="H168" s="184"/>
      <c r="I168" s="184"/>
      <c r="J168" s="186"/>
      <c r="K168" s="186"/>
      <c r="L168" s="186"/>
      <c r="M168" s="308"/>
      <c r="N168" s="308"/>
      <c r="O168" s="308"/>
      <c r="P168" s="186"/>
      <c r="Q168" s="307"/>
      <c r="R168" s="307"/>
      <c r="S168" s="307"/>
      <c r="Y168" s="307"/>
      <c r="Z168" s="307"/>
      <c r="AA168" s="307"/>
    </row>
    <row r="169" spans="1:27" s="306" customFormat="1">
      <c r="A169" s="184"/>
      <c r="B169" s="184"/>
      <c r="C169" s="303"/>
      <c r="D169" s="184"/>
      <c r="E169" s="304"/>
      <c r="F169" s="305"/>
      <c r="G169" s="184"/>
      <c r="H169" s="184"/>
      <c r="I169" s="184"/>
      <c r="J169" s="186"/>
      <c r="K169" s="186"/>
      <c r="L169" s="186"/>
      <c r="M169" s="308"/>
      <c r="N169" s="308"/>
      <c r="O169" s="308"/>
      <c r="P169" s="186"/>
      <c r="Q169" s="307"/>
      <c r="R169" s="307"/>
      <c r="S169" s="307"/>
      <c r="Y169" s="307"/>
      <c r="Z169" s="307"/>
      <c r="AA169" s="307"/>
    </row>
    <row r="170" spans="1:27" s="306" customFormat="1">
      <c r="A170" s="184"/>
      <c r="B170" s="184"/>
      <c r="C170" s="303"/>
      <c r="D170" s="184"/>
      <c r="E170" s="304"/>
      <c r="F170" s="305"/>
      <c r="G170" s="184"/>
      <c r="H170" s="184"/>
      <c r="I170" s="184"/>
      <c r="J170" s="186"/>
      <c r="K170" s="186"/>
      <c r="L170" s="186"/>
      <c r="M170" s="308"/>
      <c r="N170" s="308"/>
      <c r="O170" s="308"/>
      <c r="P170" s="186"/>
      <c r="Q170" s="307"/>
      <c r="R170" s="307"/>
      <c r="S170" s="307"/>
      <c r="Y170" s="307"/>
      <c r="Z170" s="307"/>
      <c r="AA170" s="307"/>
    </row>
    <row r="171" spans="1:27" s="306" customFormat="1">
      <c r="A171" s="184"/>
      <c r="B171" s="184"/>
      <c r="C171" s="303"/>
      <c r="D171" s="184"/>
      <c r="E171" s="304"/>
      <c r="F171" s="305"/>
      <c r="G171" s="184"/>
      <c r="H171" s="184"/>
      <c r="I171" s="184"/>
      <c r="J171" s="186"/>
      <c r="K171" s="186"/>
      <c r="L171" s="186"/>
      <c r="M171" s="308"/>
      <c r="N171" s="308"/>
      <c r="O171" s="308"/>
      <c r="P171" s="186"/>
      <c r="Q171" s="307"/>
      <c r="R171" s="307"/>
      <c r="S171" s="307"/>
      <c r="Y171" s="307"/>
      <c r="Z171" s="307"/>
      <c r="AA171" s="307"/>
    </row>
    <row r="172" spans="1:27" s="306" customFormat="1">
      <c r="A172" s="184"/>
      <c r="B172" s="184"/>
      <c r="C172" s="303"/>
      <c r="D172" s="184"/>
      <c r="E172" s="304"/>
      <c r="F172" s="305"/>
      <c r="G172" s="184"/>
      <c r="H172" s="184"/>
      <c r="I172" s="184"/>
      <c r="J172" s="186"/>
      <c r="K172" s="186"/>
      <c r="L172" s="186"/>
      <c r="M172" s="308"/>
      <c r="N172" s="308"/>
      <c r="O172" s="308"/>
      <c r="P172" s="186"/>
      <c r="Q172" s="307"/>
      <c r="R172" s="307"/>
      <c r="S172" s="307"/>
      <c r="Y172" s="307"/>
      <c r="Z172" s="307"/>
      <c r="AA172" s="307"/>
    </row>
    <row r="173" spans="1:27" s="306" customFormat="1">
      <c r="A173" s="184"/>
      <c r="B173" s="184"/>
      <c r="C173" s="303"/>
      <c r="D173" s="184"/>
      <c r="E173" s="304"/>
      <c r="F173" s="305"/>
      <c r="G173" s="184"/>
      <c r="H173" s="184"/>
      <c r="I173" s="184"/>
      <c r="J173" s="186"/>
      <c r="K173" s="186"/>
      <c r="L173" s="186"/>
      <c r="M173" s="308"/>
      <c r="N173" s="308"/>
      <c r="O173" s="308"/>
      <c r="P173" s="186"/>
      <c r="Q173" s="307"/>
      <c r="R173" s="307"/>
      <c r="S173" s="307"/>
      <c r="Y173" s="307"/>
      <c r="Z173" s="307"/>
      <c r="AA173" s="307"/>
    </row>
    <row r="174" spans="1:27" s="306" customFormat="1">
      <c r="A174" s="184"/>
      <c r="B174" s="184"/>
      <c r="C174" s="303"/>
      <c r="D174" s="184"/>
      <c r="E174" s="304"/>
      <c r="F174" s="305"/>
      <c r="G174" s="184"/>
      <c r="H174" s="184"/>
      <c r="I174" s="184"/>
      <c r="J174" s="186"/>
      <c r="K174" s="186"/>
      <c r="L174" s="186"/>
      <c r="M174" s="308"/>
      <c r="N174" s="308"/>
      <c r="O174" s="308"/>
      <c r="P174" s="186"/>
      <c r="Q174" s="307"/>
      <c r="R174" s="307"/>
      <c r="S174" s="307"/>
      <c r="Y174" s="307"/>
      <c r="Z174" s="307"/>
      <c r="AA174" s="307"/>
    </row>
    <row r="175" spans="1:27" s="306" customFormat="1">
      <c r="A175" s="184"/>
      <c r="B175" s="184"/>
      <c r="C175" s="303"/>
      <c r="D175" s="184"/>
      <c r="E175" s="304"/>
      <c r="F175" s="305"/>
      <c r="G175" s="184"/>
      <c r="H175" s="184"/>
      <c r="I175" s="184"/>
      <c r="J175" s="186"/>
      <c r="K175" s="186"/>
      <c r="L175" s="186"/>
      <c r="M175" s="308"/>
      <c r="N175" s="308"/>
      <c r="O175" s="308"/>
      <c r="P175" s="186"/>
      <c r="Q175" s="307"/>
      <c r="R175" s="307"/>
      <c r="S175" s="307"/>
      <c r="Y175" s="307"/>
      <c r="Z175" s="307"/>
      <c r="AA175" s="307"/>
    </row>
    <row r="176" spans="1:27" s="306" customFormat="1">
      <c r="A176" s="184"/>
      <c r="B176" s="184"/>
      <c r="C176" s="303"/>
      <c r="D176" s="184"/>
      <c r="E176" s="304"/>
      <c r="F176" s="305"/>
      <c r="G176" s="184"/>
      <c r="H176" s="184"/>
      <c r="I176" s="184"/>
      <c r="J176" s="186"/>
      <c r="K176" s="186"/>
      <c r="L176" s="186"/>
      <c r="M176" s="308"/>
      <c r="N176" s="308"/>
      <c r="O176" s="308"/>
      <c r="P176" s="186"/>
      <c r="Q176" s="307"/>
      <c r="R176" s="307"/>
      <c r="S176" s="307"/>
      <c r="Y176" s="307"/>
      <c r="Z176" s="307"/>
      <c r="AA176" s="307"/>
    </row>
    <row r="177" spans="1:27" s="306" customFormat="1">
      <c r="A177" s="184"/>
      <c r="B177" s="184"/>
      <c r="C177" s="303"/>
      <c r="D177" s="184"/>
      <c r="E177" s="304"/>
      <c r="F177" s="305"/>
      <c r="G177" s="184"/>
      <c r="H177" s="184"/>
      <c r="I177" s="184"/>
      <c r="J177" s="186"/>
      <c r="K177" s="186"/>
      <c r="L177" s="186"/>
      <c r="M177" s="308"/>
      <c r="N177" s="308"/>
      <c r="O177" s="308"/>
      <c r="P177" s="186"/>
      <c r="Q177" s="307"/>
      <c r="R177" s="307"/>
      <c r="S177" s="307"/>
      <c r="Y177" s="307"/>
      <c r="Z177" s="307"/>
      <c r="AA177" s="307"/>
    </row>
    <row r="178" spans="1:27" s="306" customFormat="1">
      <c r="A178" s="184"/>
      <c r="B178" s="184"/>
      <c r="C178" s="303"/>
      <c r="D178" s="184"/>
      <c r="E178" s="304"/>
      <c r="F178" s="305"/>
      <c r="G178" s="184"/>
      <c r="H178" s="184"/>
      <c r="I178" s="184"/>
      <c r="J178" s="186"/>
      <c r="K178" s="186"/>
      <c r="L178" s="186"/>
      <c r="M178" s="308"/>
      <c r="N178" s="308"/>
      <c r="O178" s="308"/>
      <c r="P178" s="186"/>
      <c r="Q178" s="307"/>
      <c r="R178" s="307"/>
      <c r="S178" s="307"/>
      <c r="Y178" s="307"/>
      <c r="Z178" s="307"/>
      <c r="AA178" s="307"/>
    </row>
    <row r="179" spans="1:27" s="306" customFormat="1">
      <c r="A179" s="184"/>
      <c r="B179" s="184"/>
      <c r="C179" s="303"/>
      <c r="D179" s="184"/>
      <c r="E179" s="304"/>
      <c r="F179" s="305"/>
      <c r="G179" s="184"/>
      <c r="H179" s="184"/>
      <c r="I179" s="184"/>
      <c r="J179" s="186"/>
      <c r="K179" s="186"/>
      <c r="L179" s="186"/>
      <c r="M179" s="308"/>
      <c r="N179" s="308"/>
      <c r="O179" s="308"/>
      <c r="P179" s="186"/>
      <c r="Q179" s="307"/>
      <c r="R179" s="307"/>
      <c r="S179" s="307"/>
      <c r="Y179" s="307"/>
      <c r="Z179" s="307"/>
      <c r="AA179" s="307"/>
    </row>
    <row r="180" spans="1:27" s="306" customFormat="1">
      <c r="A180" s="184"/>
      <c r="B180" s="184"/>
      <c r="C180" s="303"/>
      <c r="D180" s="184"/>
      <c r="E180" s="304"/>
      <c r="F180" s="305"/>
      <c r="G180" s="184"/>
      <c r="H180" s="184"/>
      <c r="I180" s="184"/>
      <c r="J180" s="186"/>
      <c r="K180" s="186"/>
      <c r="L180" s="186"/>
      <c r="M180" s="308"/>
      <c r="N180" s="308"/>
      <c r="O180" s="308"/>
      <c r="P180" s="186"/>
      <c r="Q180" s="307"/>
      <c r="R180" s="307"/>
      <c r="S180" s="307"/>
      <c r="Y180" s="307"/>
      <c r="Z180" s="307"/>
      <c r="AA180" s="307"/>
    </row>
    <row r="181" spans="1:27" s="306" customFormat="1">
      <c r="A181" s="184"/>
      <c r="B181" s="184"/>
      <c r="C181" s="303"/>
      <c r="D181" s="184"/>
      <c r="E181" s="304"/>
      <c r="F181" s="305"/>
      <c r="G181" s="184"/>
      <c r="H181" s="184"/>
      <c r="I181" s="184"/>
      <c r="J181" s="186"/>
      <c r="K181" s="186"/>
      <c r="L181" s="186"/>
      <c r="M181" s="308"/>
      <c r="N181" s="308"/>
      <c r="O181" s="308"/>
      <c r="P181" s="186"/>
      <c r="Q181" s="307"/>
      <c r="R181" s="307"/>
      <c r="S181" s="307"/>
      <c r="Y181" s="307"/>
      <c r="Z181" s="307"/>
      <c r="AA181" s="307"/>
    </row>
    <row r="182" spans="1:27" s="306" customFormat="1">
      <c r="A182" s="184"/>
      <c r="B182" s="184"/>
      <c r="C182" s="303"/>
      <c r="D182" s="184"/>
      <c r="E182" s="304"/>
      <c r="F182" s="305"/>
      <c r="G182" s="184"/>
      <c r="H182" s="184"/>
      <c r="I182" s="184"/>
      <c r="J182" s="186"/>
      <c r="K182" s="186"/>
      <c r="L182" s="186"/>
      <c r="M182" s="308"/>
      <c r="N182" s="308"/>
      <c r="O182" s="308"/>
      <c r="P182" s="186"/>
      <c r="Q182" s="307"/>
      <c r="R182" s="307"/>
      <c r="S182" s="307"/>
      <c r="Y182" s="307"/>
      <c r="Z182" s="307"/>
      <c r="AA182" s="307"/>
    </row>
    <row r="183" spans="1:27" s="306" customFormat="1">
      <c r="A183" s="184"/>
      <c r="B183" s="184"/>
      <c r="C183" s="303"/>
      <c r="D183" s="184"/>
      <c r="E183" s="304"/>
      <c r="F183" s="305"/>
      <c r="G183" s="184"/>
      <c r="H183" s="184"/>
      <c r="I183" s="184"/>
      <c r="J183" s="186"/>
      <c r="K183" s="186"/>
      <c r="L183" s="186"/>
      <c r="M183" s="308"/>
      <c r="N183" s="308"/>
      <c r="O183" s="308"/>
      <c r="P183" s="186"/>
      <c r="Q183" s="307"/>
      <c r="R183" s="307"/>
      <c r="S183" s="307"/>
      <c r="Y183" s="307"/>
      <c r="Z183" s="307"/>
      <c r="AA183" s="307"/>
    </row>
    <row r="184" spans="1:27" s="306" customFormat="1">
      <c r="A184" s="184"/>
      <c r="B184" s="184"/>
      <c r="C184" s="303"/>
      <c r="D184" s="184"/>
      <c r="E184" s="304"/>
      <c r="F184" s="305"/>
      <c r="G184" s="184"/>
      <c r="H184" s="184"/>
      <c r="I184" s="184"/>
      <c r="J184" s="186"/>
      <c r="K184" s="186"/>
      <c r="L184" s="186"/>
      <c r="M184" s="308"/>
      <c r="N184" s="308"/>
      <c r="O184" s="308"/>
      <c r="P184" s="186"/>
      <c r="Q184" s="307"/>
      <c r="R184" s="307"/>
      <c r="S184" s="307"/>
      <c r="Y184" s="307"/>
      <c r="Z184" s="307"/>
      <c r="AA184" s="307"/>
    </row>
    <row r="185" spans="1:27" s="306" customFormat="1">
      <c r="A185" s="184"/>
      <c r="B185" s="184"/>
      <c r="C185" s="303"/>
      <c r="D185" s="184"/>
      <c r="E185" s="304"/>
      <c r="F185" s="305"/>
      <c r="G185" s="184"/>
      <c r="H185" s="184"/>
      <c r="I185" s="184"/>
      <c r="J185" s="186"/>
      <c r="K185" s="186"/>
      <c r="L185" s="186"/>
      <c r="M185" s="308"/>
      <c r="N185" s="308"/>
      <c r="O185" s="308"/>
      <c r="P185" s="186"/>
      <c r="Q185" s="307"/>
      <c r="R185" s="307"/>
      <c r="S185" s="307"/>
      <c r="Y185" s="307"/>
      <c r="Z185" s="307"/>
      <c r="AA185" s="307"/>
    </row>
    <row r="186" spans="1:27" s="306" customFormat="1">
      <c r="A186" s="184"/>
      <c r="B186" s="184"/>
      <c r="C186" s="303"/>
      <c r="D186" s="184"/>
      <c r="E186" s="304"/>
      <c r="F186" s="305"/>
      <c r="G186" s="184"/>
      <c r="H186" s="184"/>
      <c r="I186" s="184"/>
      <c r="J186" s="186"/>
      <c r="K186" s="186"/>
      <c r="L186" s="186"/>
      <c r="M186" s="308"/>
      <c r="N186" s="308"/>
      <c r="O186" s="308"/>
      <c r="P186" s="186"/>
      <c r="Q186" s="307"/>
      <c r="R186" s="307"/>
      <c r="S186" s="307"/>
      <c r="Y186" s="307"/>
      <c r="Z186" s="307"/>
      <c r="AA186" s="307"/>
    </row>
    <row r="187" spans="1:27" s="306" customFormat="1">
      <c r="A187" s="184"/>
      <c r="B187" s="184"/>
      <c r="C187" s="303"/>
      <c r="D187" s="184"/>
      <c r="E187" s="304"/>
      <c r="F187" s="305"/>
      <c r="G187" s="184"/>
      <c r="H187" s="184"/>
      <c r="I187" s="184"/>
      <c r="J187" s="186"/>
      <c r="K187" s="186"/>
      <c r="L187" s="186"/>
      <c r="M187" s="308"/>
      <c r="N187" s="308"/>
      <c r="O187" s="308"/>
      <c r="P187" s="186"/>
      <c r="Q187" s="307"/>
      <c r="R187" s="307"/>
      <c r="S187" s="307"/>
      <c r="Y187" s="307"/>
      <c r="Z187" s="307"/>
      <c r="AA187" s="307"/>
    </row>
    <row r="188" spans="1:27" s="306" customFormat="1">
      <c r="A188" s="184"/>
      <c r="B188" s="184"/>
      <c r="C188" s="303"/>
      <c r="D188" s="184"/>
      <c r="E188" s="304"/>
      <c r="F188" s="305"/>
      <c r="G188" s="184"/>
      <c r="H188" s="184"/>
      <c r="I188" s="184"/>
      <c r="J188" s="186"/>
      <c r="K188" s="186"/>
      <c r="L188" s="186"/>
      <c r="M188" s="308"/>
      <c r="N188" s="308"/>
      <c r="O188" s="308"/>
      <c r="P188" s="186"/>
      <c r="Q188" s="307"/>
      <c r="R188" s="307"/>
      <c r="S188" s="307"/>
      <c r="Y188" s="307"/>
      <c r="Z188" s="307"/>
      <c r="AA188" s="307"/>
    </row>
    <row r="189" spans="1:27" s="306" customFormat="1">
      <c r="A189" s="184"/>
      <c r="B189" s="184"/>
      <c r="C189" s="303"/>
      <c r="D189" s="184"/>
      <c r="E189" s="304"/>
      <c r="F189" s="305"/>
      <c r="G189" s="184"/>
      <c r="H189" s="184"/>
      <c r="I189" s="184"/>
      <c r="J189" s="186"/>
      <c r="K189" s="186"/>
      <c r="L189" s="186"/>
      <c r="M189" s="308"/>
      <c r="N189" s="308"/>
      <c r="O189" s="308"/>
      <c r="P189" s="186"/>
      <c r="Q189" s="307"/>
      <c r="R189" s="307"/>
      <c r="S189" s="307"/>
      <c r="Y189" s="307"/>
      <c r="Z189" s="307"/>
      <c r="AA189" s="307"/>
    </row>
    <row r="190" spans="1:27" s="306" customFormat="1">
      <c r="A190" s="184"/>
      <c r="B190" s="184"/>
      <c r="C190" s="303"/>
      <c r="D190" s="184"/>
      <c r="E190" s="304"/>
      <c r="F190" s="305"/>
      <c r="G190" s="184"/>
      <c r="H190" s="184"/>
      <c r="I190" s="184"/>
      <c r="J190" s="186"/>
      <c r="K190" s="186"/>
      <c r="L190" s="186"/>
      <c r="M190" s="308"/>
      <c r="N190" s="308"/>
      <c r="O190" s="308"/>
      <c r="P190" s="186"/>
      <c r="Q190" s="307"/>
      <c r="R190" s="307"/>
      <c r="S190" s="307"/>
      <c r="Y190" s="307"/>
      <c r="Z190" s="307"/>
      <c r="AA190" s="307"/>
    </row>
    <row r="191" spans="1:27" s="306" customFormat="1">
      <c r="A191" s="184"/>
      <c r="B191" s="184"/>
      <c r="C191" s="303"/>
      <c r="D191" s="184"/>
      <c r="E191" s="304"/>
      <c r="F191" s="305"/>
      <c r="G191" s="184"/>
      <c r="H191" s="184"/>
      <c r="I191" s="184"/>
      <c r="J191" s="186"/>
      <c r="K191" s="186"/>
      <c r="L191" s="186"/>
      <c r="M191" s="308"/>
      <c r="N191" s="308"/>
      <c r="O191" s="308"/>
      <c r="P191" s="186"/>
      <c r="Q191" s="307"/>
      <c r="R191" s="307"/>
      <c r="S191" s="307"/>
      <c r="Y191" s="307"/>
      <c r="Z191" s="307"/>
      <c r="AA191" s="307"/>
    </row>
    <row r="192" spans="1:27" s="306" customFormat="1">
      <c r="A192" s="184"/>
      <c r="B192" s="184"/>
      <c r="C192" s="303"/>
      <c r="D192" s="184"/>
      <c r="E192" s="304"/>
      <c r="F192" s="305"/>
      <c r="G192" s="184"/>
      <c r="H192" s="184"/>
      <c r="I192" s="184"/>
      <c r="J192" s="186"/>
      <c r="K192" s="186"/>
      <c r="L192" s="186"/>
      <c r="M192" s="308"/>
      <c r="N192" s="308"/>
      <c r="O192" s="308"/>
      <c r="P192" s="186"/>
      <c r="Q192" s="307"/>
      <c r="R192" s="307"/>
      <c r="S192" s="307"/>
      <c r="Y192" s="307"/>
      <c r="Z192" s="307"/>
      <c r="AA192" s="307"/>
    </row>
    <row r="193" spans="1:27" s="306" customFormat="1">
      <c r="A193" s="184"/>
      <c r="B193" s="184"/>
      <c r="C193" s="303"/>
      <c r="D193" s="184"/>
      <c r="E193" s="304"/>
      <c r="F193" s="305"/>
      <c r="G193" s="184"/>
      <c r="H193" s="184"/>
      <c r="I193" s="184"/>
      <c r="J193" s="186"/>
      <c r="K193" s="186"/>
      <c r="L193" s="186"/>
      <c r="M193" s="308"/>
      <c r="N193" s="308"/>
      <c r="O193" s="308"/>
      <c r="P193" s="186"/>
      <c r="Q193" s="307"/>
      <c r="R193" s="307"/>
      <c r="S193" s="307"/>
      <c r="Y193" s="307"/>
      <c r="Z193" s="307"/>
      <c r="AA193" s="307"/>
    </row>
    <row r="194" spans="1:27" s="306" customFormat="1">
      <c r="A194" s="184"/>
      <c r="B194" s="184"/>
      <c r="C194" s="303"/>
      <c r="D194" s="184"/>
      <c r="E194" s="304"/>
      <c r="F194" s="305"/>
      <c r="G194" s="184"/>
      <c r="H194" s="184"/>
      <c r="I194" s="184"/>
      <c r="J194" s="186"/>
      <c r="K194" s="186"/>
      <c r="L194" s="186"/>
      <c r="M194" s="308"/>
      <c r="N194" s="308"/>
      <c r="O194" s="308"/>
      <c r="P194" s="186"/>
      <c r="Q194" s="307"/>
      <c r="R194" s="307"/>
      <c r="S194" s="307"/>
      <c r="Y194" s="307"/>
      <c r="Z194" s="307"/>
      <c r="AA194" s="307"/>
    </row>
    <row r="195" spans="1:27" s="306" customFormat="1">
      <c r="A195" s="184"/>
      <c r="B195" s="184"/>
      <c r="C195" s="303"/>
      <c r="D195" s="184"/>
      <c r="E195" s="304"/>
      <c r="F195" s="305"/>
      <c r="G195" s="184"/>
      <c r="H195" s="184"/>
      <c r="I195" s="184"/>
      <c r="J195" s="186"/>
      <c r="K195" s="186"/>
      <c r="L195" s="186"/>
      <c r="M195" s="308"/>
      <c r="N195" s="308"/>
      <c r="O195" s="308"/>
      <c r="P195" s="186"/>
      <c r="Q195" s="307"/>
      <c r="R195" s="307"/>
      <c r="S195" s="307"/>
      <c r="Y195" s="307"/>
      <c r="Z195" s="307"/>
      <c r="AA195" s="307"/>
    </row>
    <row r="196" spans="1:27" s="306" customFormat="1">
      <c r="A196" s="184"/>
      <c r="B196" s="184"/>
      <c r="C196" s="303"/>
      <c r="D196" s="184"/>
      <c r="E196" s="304"/>
      <c r="F196" s="305"/>
      <c r="G196" s="184"/>
      <c r="H196" s="184"/>
      <c r="I196" s="184"/>
      <c r="J196" s="186"/>
      <c r="K196" s="186"/>
      <c r="L196" s="186"/>
      <c r="M196" s="308"/>
      <c r="N196" s="308"/>
      <c r="O196" s="308"/>
      <c r="P196" s="186"/>
      <c r="Q196" s="307"/>
      <c r="R196" s="307"/>
      <c r="S196" s="307"/>
      <c r="Y196" s="307"/>
      <c r="Z196" s="307"/>
      <c r="AA196" s="307"/>
    </row>
    <row r="197" spans="1:27" s="306" customFormat="1">
      <c r="A197" s="184"/>
      <c r="B197" s="184"/>
      <c r="C197" s="303"/>
      <c r="D197" s="184"/>
      <c r="E197" s="304"/>
      <c r="F197" s="305"/>
      <c r="G197" s="184"/>
      <c r="H197" s="184"/>
      <c r="I197" s="184"/>
      <c r="J197" s="186"/>
      <c r="K197" s="186"/>
      <c r="L197" s="186"/>
      <c r="M197" s="308"/>
      <c r="N197" s="308"/>
      <c r="O197" s="308"/>
      <c r="P197" s="186"/>
      <c r="Q197" s="307"/>
      <c r="R197" s="307"/>
      <c r="S197" s="307"/>
      <c r="Y197" s="307"/>
      <c r="Z197" s="307"/>
      <c r="AA197" s="307"/>
    </row>
    <row r="198" spans="1:27" s="306" customFormat="1">
      <c r="A198" s="184"/>
      <c r="B198" s="184"/>
      <c r="C198" s="303"/>
      <c r="D198" s="184"/>
      <c r="E198" s="304"/>
      <c r="F198" s="305"/>
      <c r="G198" s="184"/>
      <c r="H198" s="184"/>
      <c r="I198" s="184"/>
      <c r="J198" s="186"/>
      <c r="K198" s="186"/>
      <c r="L198" s="186"/>
      <c r="M198" s="308"/>
      <c r="N198" s="308"/>
      <c r="O198" s="308"/>
      <c r="P198" s="186"/>
      <c r="Q198" s="307"/>
      <c r="R198" s="307"/>
      <c r="S198" s="307"/>
      <c r="Y198" s="307"/>
      <c r="Z198" s="307"/>
      <c r="AA198" s="307"/>
    </row>
    <row r="199" spans="1:27" s="306" customFormat="1">
      <c r="A199" s="184"/>
      <c r="B199" s="184"/>
      <c r="C199" s="303"/>
      <c r="D199" s="184"/>
      <c r="E199" s="304"/>
      <c r="F199" s="305"/>
      <c r="G199" s="184"/>
      <c r="H199" s="184"/>
      <c r="I199" s="184"/>
      <c r="J199" s="186"/>
      <c r="K199" s="186"/>
      <c r="L199" s="186"/>
      <c r="M199" s="308"/>
      <c r="N199" s="308"/>
      <c r="O199" s="308"/>
      <c r="P199" s="186"/>
      <c r="Q199" s="307"/>
      <c r="R199" s="307"/>
      <c r="S199" s="307"/>
      <c r="Y199" s="307"/>
      <c r="Z199" s="307"/>
      <c r="AA199" s="307"/>
    </row>
    <row r="200" spans="1:27" s="306" customFormat="1">
      <c r="A200" s="184"/>
      <c r="B200" s="184"/>
      <c r="C200" s="303"/>
      <c r="D200" s="184"/>
      <c r="E200" s="304"/>
      <c r="F200" s="305"/>
      <c r="G200" s="184"/>
      <c r="H200" s="184"/>
      <c r="I200" s="184"/>
      <c r="J200" s="186"/>
      <c r="K200" s="186"/>
      <c r="L200" s="186"/>
      <c r="M200" s="308"/>
      <c r="N200" s="308"/>
      <c r="O200" s="308"/>
      <c r="P200" s="186"/>
      <c r="Q200" s="307"/>
      <c r="R200" s="307"/>
      <c r="S200" s="307"/>
      <c r="Y200" s="307"/>
      <c r="Z200" s="307"/>
      <c r="AA200" s="307"/>
    </row>
    <row r="201" spans="1:27" s="306" customFormat="1">
      <c r="A201" s="184"/>
      <c r="B201" s="184"/>
      <c r="C201" s="303"/>
      <c r="D201" s="184"/>
      <c r="E201" s="304"/>
      <c r="F201" s="305"/>
      <c r="G201" s="184"/>
      <c r="H201" s="184"/>
      <c r="I201" s="184"/>
      <c r="J201" s="186"/>
      <c r="K201" s="186"/>
      <c r="L201" s="186"/>
      <c r="M201" s="308"/>
      <c r="N201" s="308"/>
      <c r="O201" s="308"/>
      <c r="P201" s="186"/>
      <c r="Q201" s="307"/>
      <c r="R201" s="307"/>
      <c r="S201" s="307"/>
      <c r="Y201" s="307"/>
      <c r="Z201" s="307"/>
      <c r="AA201" s="307"/>
    </row>
    <row r="202" spans="1:27" s="306" customFormat="1">
      <c r="A202" s="184"/>
      <c r="B202" s="184"/>
      <c r="C202" s="303"/>
      <c r="D202" s="184"/>
      <c r="E202" s="304"/>
      <c r="F202" s="305"/>
      <c r="G202" s="184"/>
      <c r="H202" s="184"/>
      <c r="I202" s="184"/>
      <c r="J202" s="186"/>
      <c r="K202" s="186"/>
      <c r="L202" s="186"/>
      <c r="M202" s="308"/>
      <c r="N202" s="308"/>
      <c r="O202" s="308"/>
      <c r="P202" s="186"/>
      <c r="Q202" s="307"/>
      <c r="R202" s="307"/>
      <c r="S202" s="307"/>
      <c r="Y202" s="307"/>
      <c r="Z202" s="307"/>
      <c r="AA202" s="307"/>
    </row>
    <row r="203" spans="1:27" s="306" customFormat="1">
      <c r="A203" s="184"/>
      <c r="B203" s="184"/>
      <c r="C203" s="303"/>
      <c r="D203" s="184"/>
      <c r="E203" s="304"/>
      <c r="F203" s="305"/>
      <c r="G203" s="184"/>
      <c r="H203" s="184"/>
      <c r="I203" s="184"/>
      <c r="J203" s="186"/>
      <c r="K203" s="186"/>
      <c r="L203" s="186"/>
      <c r="M203" s="308"/>
      <c r="N203" s="308"/>
      <c r="O203" s="308"/>
      <c r="P203" s="186"/>
      <c r="Q203" s="307"/>
      <c r="R203" s="307"/>
      <c r="S203" s="307"/>
      <c r="Y203" s="307"/>
      <c r="Z203" s="307"/>
      <c r="AA203" s="307"/>
    </row>
    <row r="204" spans="1:27" s="306" customFormat="1">
      <c r="A204" s="184"/>
      <c r="B204" s="184"/>
      <c r="C204" s="303"/>
      <c r="D204" s="184"/>
      <c r="E204" s="304"/>
      <c r="F204" s="305"/>
      <c r="G204" s="184"/>
      <c r="H204" s="184"/>
      <c r="I204" s="184"/>
      <c r="J204" s="186"/>
      <c r="K204" s="186"/>
      <c r="L204" s="186"/>
      <c r="M204" s="308"/>
      <c r="N204" s="308"/>
      <c r="O204" s="308"/>
      <c r="P204" s="186"/>
      <c r="Q204" s="307"/>
      <c r="R204" s="307"/>
      <c r="S204" s="307"/>
      <c r="Y204" s="307"/>
      <c r="Z204" s="307"/>
      <c r="AA204" s="307"/>
    </row>
    <row r="205" spans="1:27" s="306" customFormat="1">
      <c r="A205" s="184"/>
      <c r="B205" s="184"/>
      <c r="C205" s="303"/>
      <c r="D205" s="184"/>
      <c r="E205" s="304"/>
      <c r="F205" s="305"/>
      <c r="G205" s="184"/>
      <c r="H205" s="184"/>
      <c r="I205" s="184"/>
      <c r="J205" s="186"/>
      <c r="K205" s="186"/>
      <c r="L205" s="186"/>
      <c r="M205" s="308"/>
      <c r="N205" s="308"/>
      <c r="O205" s="308"/>
      <c r="P205" s="186"/>
      <c r="Q205" s="307"/>
      <c r="R205" s="307"/>
      <c r="S205" s="307"/>
      <c r="Y205" s="307"/>
      <c r="Z205" s="307"/>
      <c r="AA205" s="307"/>
    </row>
    <row r="206" spans="1:27" s="306" customFormat="1">
      <c r="A206" s="184"/>
      <c r="B206" s="184"/>
      <c r="C206" s="303"/>
      <c r="D206" s="184"/>
      <c r="E206" s="304"/>
      <c r="F206" s="305"/>
      <c r="G206" s="184"/>
      <c r="H206" s="184"/>
      <c r="I206" s="184"/>
      <c r="J206" s="186"/>
      <c r="K206" s="186"/>
      <c r="L206" s="186"/>
      <c r="M206" s="308"/>
      <c r="N206" s="308"/>
      <c r="O206" s="308"/>
      <c r="P206" s="186"/>
      <c r="Q206" s="307"/>
      <c r="R206" s="307"/>
      <c r="S206" s="307"/>
      <c r="Y206" s="307"/>
      <c r="Z206" s="307"/>
      <c r="AA206" s="307"/>
    </row>
    <row r="207" spans="1:27" s="306" customFormat="1">
      <c r="A207" s="184"/>
      <c r="B207" s="184"/>
      <c r="C207" s="303"/>
      <c r="D207" s="184"/>
      <c r="E207" s="304"/>
      <c r="F207" s="305"/>
      <c r="G207" s="184"/>
      <c r="H207" s="184"/>
      <c r="I207" s="184"/>
      <c r="J207" s="186"/>
      <c r="K207" s="186"/>
      <c r="L207" s="186"/>
      <c r="M207" s="308"/>
      <c r="N207" s="308"/>
      <c r="O207" s="308"/>
      <c r="P207" s="186"/>
      <c r="Q207" s="307"/>
      <c r="R207" s="307"/>
      <c r="S207" s="307"/>
      <c r="Y207" s="307"/>
      <c r="Z207" s="307"/>
      <c r="AA207" s="307"/>
    </row>
    <row r="208" spans="1:27" s="306" customFormat="1">
      <c r="A208" s="184"/>
      <c r="B208" s="184"/>
      <c r="C208" s="303"/>
      <c r="D208" s="184"/>
      <c r="E208" s="304"/>
      <c r="F208" s="305"/>
      <c r="G208" s="184"/>
      <c r="H208" s="184"/>
      <c r="I208" s="184"/>
      <c r="J208" s="186"/>
      <c r="K208" s="186"/>
      <c r="L208" s="186"/>
      <c r="M208" s="308"/>
      <c r="N208" s="308"/>
      <c r="O208" s="308"/>
      <c r="P208" s="186"/>
      <c r="Q208" s="307"/>
      <c r="R208" s="307"/>
      <c r="S208" s="307"/>
      <c r="Y208" s="307"/>
      <c r="Z208" s="307"/>
      <c r="AA208" s="307"/>
    </row>
    <row r="209" spans="1:27" s="306" customFormat="1">
      <c r="A209" s="184"/>
      <c r="B209" s="184"/>
      <c r="C209" s="303"/>
      <c r="D209" s="184"/>
      <c r="E209" s="304"/>
      <c r="F209" s="305"/>
      <c r="G209" s="184"/>
      <c r="H209" s="184"/>
      <c r="I209" s="184"/>
      <c r="J209" s="186"/>
      <c r="K209" s="186"/>
      <c r="L209" s="186"/>
      <c r="M209" s="308"/>
      <c r="N209" s="308"/>
      <c r="O209" s="308"/>
      <c r="P209" s="186"/>
      <c r="Q209" s="307"/>
      <c r="R209" s="307"/>
      <c r="S209" s="307"/>
      <c r="Y209" s="307"/>
      <c r="Z209" s="307"/>
      <c r="AA209" s="307"/>
    </row>
    <row r="210" spans="1:27" s="306" customFormat="1">
      <c r="A210" s="184"/>
      <c r="B210" s="184"/>
      <c r="C210" s="303"/>
      <c r="D210" s="184"/>
      <c r="E210" s="304"/>
      <c r="F210" s="305"/>
      <c r="G210" s="184"/>
      <c r="H210" s="184"/>
      <c r="I210" s="184"/>
      <c r="J210" s="186"/>
      <c r="K210" s="186"/>
      <c r="L210" s="186"/>
      <c r="M210" s="308"/>
      <c r="N210" s="308"/>
      <c r="O210" s="308"/>
      <c r="P210" s="186"/>
      <c r="Q210" s="307"/>
      <c r="R210" s="307"/>
      <c r="S210" s="307"/>
      <c r="Y210" s="307"/>
      <c r="Z210" s="307"/>
      <c r="AA210" s="307"/>
    </row>
    <row r="211" spans="1:27" s="306" customFormat="1">
      <c r="A211" s="184"/>
      <c r="B211" s="184"/>
      <c r="C211" s="303"/>
      <c r="D211" s="184"/>
      <c r="E211" s="304"/>
      <c r="F211" s="305"/>
      <c r="G211" s="184"/>
      <c r="H211" s="184"/>
      <c r="I211" s="184"/>
      <c r="J211" s="186"/>
      <c r="K211" s="186"/>
      <c r="L211" s="186"/>
      <c r="M211" s="308"/>
      <c r="N211" s="308"/>
      <c r="O211" s="308"/>
      <c r="P211" s="186"/>
      <c r="Q211" s="307"/>
      <c r="R211" s="307"/>
      <c r="S211" s="307"/>
      <c r="Y211" s="307"/>
      <c r="Z211" s="307"/>
      <c r="AA211" s="307"/>
    </row>
    <row r="212" spans="1:27" s="306" customFormat="1">
      <c r="A212" s="184"/>
      <c r="B212" s="184"/>
      <c r="C212" s="303"/>
      <c r="D212" s="184"/>
      <c r="E212" s="304"/>
      <c r="F212" s="305"/>
      <c r="G212" s="184"/>
      <c r="H212" s="184"/>
      <c r="I212" s="184"/>
      <c r="J212" s="186"/>
      <c r="K212" s="186"/>
      <c r="L212" s="186"/>
      <c r="M212" s="308"/>
      <c r="N212" s="308"/>
      <c r="O212" s="308"/>
      <c r="P212" s="186"/>
      <c r="Q212" s="307"/>
      <c r="R212" s="307"/>
      <c r="S212" s="307"/>
      <c r="Y212" s="307"/>
      <c r="Z212" s="307"/>
      <c r="AA212" s="307"/>
    </row>
    <row r="213" spans="1:27" s="306" customFormat="1">
      <c r="A213" s="184"/>
      <c r="B213" s="184"/>
      <c r="C213" s="303"/>
      <c r="D213" s="184"/>
      <c r="E213" s="304"/>
      <c r="F213" s="305"/>
      <c r="G213" s="184"/>
      <c r="H213" s="184"/>
      <c r="I213" s="184"/>
      <c r="J213" s="186"/>
      <c r="K213" s="186"/>
      <c r="L213" s="186"/>
      <c r="M213" s="308"/>
      <c r="N213" s="308"/>
      <c r="O213" s="308"/>
      <c r="P213" s="186"/>
      <c r="Q213" s="307"/>
      <c r="R213" s="307"/>
      <c r="S213" s="307"/>
      <c r="Y213" s="307"/>
      <c r="Z213" s="307"/>
      <c r="AA213" s="307"/>
    </row>
  </sheetData>
  <mergeCells count="9">
    <mergeCell ref="O12:Q12"/>
    <mergeCell ref="H65:I65"/>
    <mergeCell ref="B3:I3"/>
    <mergeCell ref="B5:I5"/>
    <mergeCell ref="B7:I7"/>
    <mergeCell ref="B9:I9"/>
    <mergeCell ref="B10:I10"/>
    <mergeCell ref="B12:C14"/>
    <mergeCell ref="D12:I12"/>
  </mergeCells>
  <pageMargins left="0.7" right="0.7" top="0.75" bottom="0.75" header="0.3" footer="0.3"/>
  <pageSetup scale="49" fitToWidth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3:AB213"/>
  <sheetViews>
    <sheetView zoomScale="60" zoomScaleNormal="60" workbookViewId="0">
      <selection activeCell="B8" sqref="B8:J8"/>
    </sheetView>
  </sheetViews>
  <sheetFormatPr baseColWidth="10" defaultRowHeight="15"/>
  <cols>
    <col min="1" max="1" width="3" style="184" customWidth="1"/>
    <col min="2" max="2" width="9.85546875" style="184" customWidth="1"/>
    <col min="3" max="3" width="4.140625" style="184" customWidth="1"/>
    <col min="4" max="4" width="46.28515625" style="303" customWidth="1"/>
    <col min="5" max="5" width="22.5703125" style="184" customWidth="1"/>
    <col min="6" max="6" width="21.28515625" style="304" customWidth="1"/>
    <col min="7" max="7" width="22.85546875" style="184" customWidth="1"/>
    <col min="8" max="9" width="21.140625" style="184" bestFit="1" customWidth="1"/>
    <col min="10" max="10" width="19.140625" style="184" customWidth="1"/>
    <col min="11" max="11" width="0.7109375" style="186" hidden="1" customWidth="1"/>
    <col min="12" max="13" width="16.7109375" style="186" bestFit="1" customWidth="1"/>
    <col min="14" max="14" width="26.5703125" style="308" customWidth="1"/>
    <col min="15" max="15" width="16.28515625" style="308" customWidth="1"/>
    <col min="16" max="16" width="15.140625" style="308" customWidth="1"/>
    <col min="17" max="17" width="16.28515625" style="186" customWidth="1"/>
    <col min="18" max="18" width="16.140625" style="186" customWidth="1"/>
    <col min="19" max="19" width="8" style="186" customWidth="1"/>
    <col min="20" max="20" width="21.140625" style="186" customWidth="1"/>
    <col min="21" max="21" width="21.140625" style="184" customWidth="1"/>
    <col min="22" max="22" width="17.28515625" style="184" customWidth="1"/>
    <col min="23" max="23" width="2.42578125" style="184" customWidth="1"/>
    <col min="24" max="24" width="11.42578125" style="184"/>
    <col min="25" max="25" width="12.5703125" style="184" customWidth="1"/>
    <col min="26" max="28" width="11.42578125" style="186"/>
    <col min="29" max="132" width="11.42578125" style="184"/>
    <col min="133" max="133" width="15.140625" style="184" customWidth="1"/>
    <col min="134" max="134" width="60.42578125" style="184" customWidth="1"/>
    <col min="135" max="137" width="19.85546875" style="184" customWidth="1"/>
    <col min="138" max="138" width="23.5703125" style="184" customWidth="1"/>
    <col min="139" max="139" width="20.140625" style="184" customWidth="1"/>
    <col min="140" max="140" width="18.7109375" style="184" customWidth="1"/>
    <col min="141" max="141" width="14.140625" style="184" customWidth="1"/>
    <col min="142" max="142" width="11.5703125" style="184" bestFit="1" customWidth="1"/>
    <col min="143" max="197" width="11.42578125" style="184"/>
    <col min="198" max="198" width="2.7109375" style="184" customWidth="1"/>
    <col min="199" max="199" width="9.85546875" style="184" customWidth="1"/>
    <col min="200" max="200" width="54.140625" style="184" customWidth="1"/>
    <col min="201" max="201" width="15.7109375" style="184" customWidth="1"/>
    <col min="202" max="202" width="13.7109375" style="184" customWidth="1"/>
    <col min="203" max="203" width="15.140625" style="184" customWidth="1"/>
    <col min="204" max="204" width="14.7109375" style="184" customWidth="1"/>
    <col min="205" max="205" width="17.42578125" style="184" customWidth="1"/>
    <col min="206" max="206" width="15.140625" style="184" customWidth="1"/>
    <col min="207" max="207" width="11.85546875" style="184" customWidth="1"/>
    <col min="208" max="208" width="3.85546875" style="184" customWidth="1"/>
    <col min="209" max="209" width="19.5703125" style="184" customWidth="1"/>
    <col min="210" max="210" width="17.140625" style="184" customWidth="1"/>
    <col min="211" max="211" width="17.28515625" style="184" customWidth="1"/>
    <col min="212" max="212" width="19.140625" style="184" customWidth="1"/>
    <col min="213" max="213" width="17.7109375" style="184" customWidth="1"/>
    <col min="214" max="214" width="14.5703125" style="184" bestFit="1" customWidth="1"/>
    <col min="215" max="215" width="14.140625" style="184" customWidth="1"/>
    <col min="216" max="216" width="13.28515625" style="184" customWidth="1"/>
    <col min="217" max="217" width="14.42578125" style="184" customWidth="1"/>
    <col min="218" max="218" width="16.7109375" style="184" customWidth="1"/>
    <col min="219" max="219" width="16" style="184" customWidth="1"/>
    <col min="220" max="220" width="16.140625" style="184" customWidth="1"/>
    <col min="221" max="222" width="14.28515625" style="184" customWidth="1"/>
    <col min="223" max="223" width="13.85546875" style="184" customWidth="1"/>
    <col min="224" max="224" width="13.5703125" style="184" customWidth="1"/>
    <col min="225" max="225" width="13.85546875" style="184" customWidth="1"/>
    <col min="226" max="227" width="16.140625" style="184" customWidth="1"/>
    <col min="228" max="228" width="11.5703125" style="184" customWidth="1"/>
    <col min="229" max="229" width="5.28515625" style="184" customWidth="1"/>
    <col min="230" max="230" width="18.140625" style="184" customWidth="1"/>
    <col min="231" max="231" width="16.85546875" style="184" customWidth="1"/>
    <col min="232" max="388" width="11.42578125" style="184"/>
    <col min="389" max="389" width="15.140625" style="184" customWidth="1"/>
    <col min="390" max="390" width="60.42578125" style="184" customWidth="1"/>
    <col min="391" max="393" width="19.85546875" style="184" customWidth="1"/>
    <col min="394" max="394" width="23.5703125" style="184" customWidth="1"/>
    <col min="395" max="395" width="20.140625" style="184" customWidth="1"/>
    <col min="396" max="396" width="18.7109375" style="184" customWidth="1"/>
    <col min="397" max="397" width="14.140625" style="184" customWidth="1"/>
    <col min="398" max="398" width="11.5703125" style="184" bestFit="1" customWidth="1"/>
    <col min="399" max="453" width="11.42578125" style="184"/>
    <col min="454" max="454" width="2.7109375" style="184" customWidth="1"/>
    <col min="455" max="455" width="9.85546875" style="184" customWidth="1"/>
    <col min="456" max="456" width="54.140625" style="184" customWidth="1"/>
    <col min="457" max="457" width="15.7109375" style="184" customWidth="1"/>
    <col min="458" max="458" width="13.7109375" style="184" customWidth="1"/>
    <col min="459" max="459" width="15.140625" style="184" customWidth="1"/>
    <col min="460" max="460" width="14.7109375" style="184" customWidth="1"/>
    <col min="461" max="461" width="17.42578125" style="184" customWidth="1"/>
    <col min="462" max="462" width="15.140625" style="184" customWidth="1"/>
    <col min="463" max="463" width="11.85546875" style="184" customWidth="1"/>
    <col min="464" max="464" width="3.85546875" style="184" customWidth="1"/>
    <col min="465" max="465" width="19.5703125" style="184" customWidth="1"/>
    <col min="466" max="466" width="17.140625" style="184" customWidth="1"/>
    <col min="467" max="467" width="17.28515625" style="184" customWidth="1"/>
    <col min="468" max="468" width="19.140625" style="184" customWidth="1"/>
    <col min="469" max="469" width="17.7109375" style="184" customWidth="1"/>
    <col min="470" max="470" width="14.5703125" style="184" bestFit="1" customWidth="1"/>
    <col min="471" max="471" width="14.140625" style="184" customWidth="1"/>
    <col min="472" max="472" width="13.28515625" style="184" customWidth="1"/>
    <col min="473" max="473" width="14.42578125" style="184" customWidth="1"/>
    <col min="474" max="474" width="16.7109375" style="184" customWidth="1"/>
    <col min="475" max="475" width="16" style="184" customWidth="1"/>
    <col min="476" max="476" width="16.140625" style="184" customWidth="1"/>
    <col min="477" max="478" width="14.28515625" style="184" customWidth="1"/>
    <col min="479" max="479" width="13.85546875" style="184" customWidth="1"/>
    <col min="480" max="480" width="13.5703125" style="184" customWidth="1"/>
    <col min="481" max="481" width="13.85546875" style="184" customWidth="1"/>
    <col min="482" max="483" width="16.140625" style="184" customWidth="1"/>
    <col min="484" max="484" width="11.5703125" style="184" customWidth="1"/>
    <col min="485" max="485" width="5.28515625" style="184" customWidth="1"/>
    <col min="486" max="486" width="18.140625" style="184" customWidth="1"/>
    <col min="487" max="487" width="16.85546875" style="184" customWidth="1"/>
    <col min="488" max="644" width="11.42578125" style="184"/>
    <col min="645" max="645" width="15.140625" style="184" customWidth="1"/>
    <col min="646" max="646" width="60.42578125" style="184" customWidth="1"/>
    <col min="647" max="649" width="19.85546875" style="184" customWidth="1"/>
    <col min="650" max="650" width="23.5703125" style="184" customWidth="1"/>
    <col min="651" max="651" width="20.140625" style="184" customWidth="1"/>
    <col min="652" max="652" width="18.7109375" style="184" customWidth="1"/>
    <col min="653" max="653" width="14.140625" style="184" customWidth="1"/>
    <col min="654" max="654" width="11.5703125" style="184" bestFit="1" customWidth="1"/>
    <col min="655" max="709" width="11.42578125" style="184"/>
    <col min="710" max="710" width="2.7109375" style="184" customWidth="1"/>
    <col min="711" max="711" width="9.85546875" style="184" customWidth="1"/>
    <col min="712" max="712" width="54.140625" style="184" customWidth="1"/>
    <col min="713" max="713" width="15.7109375" style="184" customWidth="1"/>
    <col min="714" max="714" width="13.7109375" style="184" customWidth="1"/>
    <col min="715" max="715" width="15.140625" style="184" customWidth="1"/>
    <col min="716" max="716" width="14.7109375" style="184" customWidth="1"/>
    <col min="717" max="717" width="17.42578125" style="184" customWidth="1"/>
    <col min="718" max="718" width="15.140625" style="184" customWidth="1"/>
    <col min="719" max="719" width="11.85546875" style="184" customWidth="1"/>
    <col min="720" max="720" width="3.85546875" style="184" customWidth="1"/>
    <col min="721" max="721" width="19.5703125" style="184" customWidth="1"/>
    <col min="722" max="722" width="17.140625" style="184" customWidth="1"/>
    <col min="723" max="723" width="17.28515625" style="184" customWidth="1"/>
    <col min="724" max="724" width="19.140625" style="184" customWidth="1"/>
    <col min="725" max="725" width="17.7109375" style="184" customWidth="1"/>
    <col min="726" max="726" width="14.5703125" style="184" bestFit="1" customWidth="1"/>
    <col min="727" max="727" width="14.140625" style="184" customWidth="1"/>
    <col min="728" max="728" width="13.28515625" style="184" customWidth="1"/>
    <col min="729" max="729" width="14.42578125" style="184" customWidth="1"/>
    <col min="730" max="730" width="16.7109375" style="184" customWidth="1"/>
    <col min="731" max="731" width="16" style="184" customWidth="1"/>
    <col min="732" max="732" width="16.140625" style="184" customWidth="1"/>
    <col min="733" max="734" width="14.28515625" style="184" customWidth="1"/>
    <col min="735" max="735" width="13.85546875" style="184" customWidth="1"/>
    <col min="736" max="736" width="13.5703125" style="184" customWidth="1"/>
    <col min="737" max="737" width="13.85546875" style="184" customWidth="1"/>
    <col min="738" max="739" width="16.140625" style="184" customWidth="1"/>
    <col min="740" max="740" width="11.5703125" style="184" customWidth="1"/>
    <col min="741" max="741" width="5.28515625" style="184" customWidth="1"/>
    <col min="742" max="742" width="18.140625" style="184" customWidth="1"/>
    <col min="743" max="743" width="16.85546875" style="184" customWidth="1"/>
    <col min="744" max="900" width="11.42578125" style="184"/>
    <col min="901" max="901" width="15.140625" style="184" customWidth="1"/>
    <col min="902" max="902" width="60.42578125" style="184" customWidth="1"/>
    <col min="903" max="905" width="19.85546875" style="184" customWidth="1"/>
    <col min="906" max="906" width="23.5703125" style="184" customWidth="1"/>
    <col min="907" max="907" width="20.140625" style="184" customWidth="1"/>
    <col min="908" max="908" width="18.7109375" style="184" customWidth="1"/>
    <col min="909" max="909" width="14.140625" style="184" customWidth="1"/>
    <col min="910" max="910" width="11.5703125" style="184" bestFit="1" customWidth="1"/>
    <col min="911" max="965" width="11.42578125" style="184"/>
    <col min="966" max="966" width="2.7109375" style="184" customWidth="1"/>
    <col min="967" max="967" width="9.85546875" style="184" customWidth="1"/>
    <col min="968" max="968" width="54.140625" style="184" customWidth="1"/>
    <col min="969" max="969" width="15.7109375" style="184" customWidth="1"/>
    <col min="970" max="970" width="13.7109375" style="184" customWidth="1"/>
    <col min="971" max="971" width="15.140625" style="184" customWidth="1"/>
    <col min="972" max="972" width="14.7109375" style="184" customWidth="1"/>
    <col min="973" max="973" width="17.42578125" style="184" customWidth="1"/>
    <col min="974" max="974" width="15.140625" style="184" customWidth="1"/>
    <col min="975" max="975" width="11.85546875" style="184" customWidth="1"/>
    <col min="976" max="976" width="3.85546875" style="184" customWidth="1"/>
    <col min="977" max="977" width="19.5703125" style="184" customWidth="1"/>
    <col min="978" max="978" width="17.140625" style="184" customWidth="1"/>
    <col min="979" max="979" width="17.28515625" style="184" customWidth="1"/>
    <col min="980" max="980" width="19.140625" style="184" customWidth="1"/>
    <col min="981" max="981" width="17.7109375" style="184" customWidth="1"/>
    <col min="982" max="982" width="14.5703125" style="184" bestFit="1" customWidth="1"/>
    <col min="983" max="983" width="14.140625" style="184" customWidth="1"/>
    <col min="984" max="984" width="13.28515625" style="184" customWidth="1"/>
    <col min="985" max="985" width="14.42578125" style="184" customWidth="1"/>
    <col min="986" max="986" width="16.7109375" style="184" customWidth="1"/>
    <col min="987" max="987" width="16" style="184" customWidth="1"/>
    <col min="988" max="988" width="16.140625" style="184" customWidth="1"/>
    <col min="989" max="990" width="14.28515625" style="184" customWidth="1"/>
    <col min="991" max="991" width="13.85546875" style="184" customWidth="1"/>
    <col min="992" max="992" width="13.5703125" style="184" customWidth="1"/>
    <col min="993" max="993" width="13.85546875" style="184" customWidth="1"/>
    <col min="994" max="995" width="16.140625" style="184" customWidth="1"/>
    <col min="996" max="996" width="11.5703125" style="184" customWidth="1"/>
    <col min="997" max="997" width="5.28515625" style="184" customWidth="1"/>
    <col min="998" max="998" width="18.140625" style="184" customWidth="1"/>
    <col min="999" max="999" width="16.85546875" style="184" customWidth="1"/>
    <col min="1000" max="1156" width="11.42578125" style="184"/>
    <col min="1157" max="1157" width="15.140625" style="184" customWidth="1"/>
    <col min="1158" max="1158" width="60.42578125" style="184" customWidth="1"/>
    <col min="1159" max="1161" width="19.85546875" style="184" customWidth="1"/>
    <col min="1162" max="1162" width="23.5703125" style="184" customWidth="1"/>
    <col min="1163" max="1163" width="20.140625" style="184" customWidth="1"/>
    <col min="1164" max="1164" width="18.7109375" style="184" customWidth="1"/>
    <col min="1165" max="1165" width="14.140625" style="184" customWidth="1"/>
    <col min="1166" max="1166" width="11.5703125" style="184" bestFit="1" customWidth="1"/>
    <col min="1167" max="1221" width="11.42578125" style="184"/>
    <col min="1222" max="1222" width="2.7109375" style="184" customWidth="1"/>
    <col min="1223" max="1223" width="9.85546875" style="184" customWidth="1"/>
    <col min="1224" max="1224" width="54.140625" style="184" customWidth="1"/>
    <col min="1225" max="1225" width="15.7109375" style="184" customWidth="1"/>
    <col min="1226" max="1226" width="13.7109375" style="184" customWidth="1"/>
    <col min="1227" max="1227" width="15.140625" style="184" customWidth="1"/>
    <col min="1228" max="1228" width="14.7109375" style="184" customWidth="1"/>
    <col min="1229" max="1229" width="17.42578125" style="184" customWidth="1"/>
    <col min="1230" max="1230" width="15.140625" style="184" customWidth="1"/>
    <col min="1231" max="1231" width="11.85546875" style="184" customWidth="1"/>
    <col min="1232" max="1232" width="3.85546875" style="184" customWidth="1"/>
    <col min="1233" max="1233" width="19.5703125" style="184" customWidth="1"/>
    <col min="1234" max="1234" width="17.140625" style="184" customWidth="1"/>
    <col min="1235" max="1235" width="17.28515625" style="184" customWidth="1"/>
    <col min="1236" max="1236" width="19.140625" style="184" customWidth="1"/>
    <col min="1237" max="1237" width="17.7109375" style="184" customWidth="1"/>
    <col min="1238" max="1238" width="14.5703125" style="184" bestFit="1" customWidth="1"/>
    <col min="1239" max="1239" width="14.140625" style="184" customWidth="1"/>
    <col min="1240" max="1240" width="13.28515625" style="184" customWidth="1"/>
    <col min="1241" max="1241" width="14.42578125" style="184" customWidth="1"/>
    <col min="1242" max="1242" width="16.7109375" style="184" customWidth="1"/>
    <col min="1243" max="1243" width="16" style="184" customWidth="1"/>
    <col min="1244" max="1244" width="16.140625" style="184" customWidth="1"/>
    <col min="1245" max="1246" width="14.28515625" style="184" customWidth="1"/>
    <col min="1247" max="1247" width="13.85546875" style="184" customWidth="1"/>
    <col min="1248" max="1248" width="13.5703125" style="184" customWidth="1"/>
    <col min="1249" max="1249" width="13.85546875" style="184" customWidth="1"/>
    <col min="1250" max="1251" width="16.140625" style="184" customWidth="1"/>
    <col min="1252" max="1252" width="11.5703125" style="184" customWidth="1"/>
    <col min="1253" max="1253" width="5.28515625" style="184" customWidth="1"/>
    <col min="1254" max="1254" width="18.140625" style="184" customWidth="1"/>
    <col min="1255" max="1255" width="16.85546875" style="184" customWidth="1"/>
    <col min="1256" max="1412" width="11.42578125" style="184"/>
    <col min="1413" max="1413" width="15.140625" style="184" customWidth="1"/>
    <col min="1414" max="1414" width="60.42578125" style="184" customWidth="1"/>
    <col min="1415" max="1417" width="19.85546875" style="184" customWidth="1"/>
    <col min="1418" max="1418" width="23.5703125" style="184" customWidth="1"/>
    <col min="1419" max="1419" width="20.140625" style="184" customWidth="1"/>
    <col min="1420" max="1420" width="18.7109375" style="184" customWidth="1"/>
    <col min="1421" max="1421" width="14.140625" style="184" customWidth="1"/>
    <col min="1422" max="1422" width="11.5703125" style="184" bestFit="1" customWidth="1"/>
    <col min="1423" max="1477" width="11.42578125" style="184"/>
    <col min="1478" max="1478" width="2.7109375" style="184" customWidth="1"/>
    <col min="1479" max="1479" width="9.85546875" style="184" customWidth="1"/>
    <col min="1480" max="1480" width="54.140625" style="184" customWidth="1"/>
    <col min="1481" max="1481" width="15.7109375" style="184" customWidth="1"/>
    <col min="1482" max="1482" width="13.7109375" style="184" customWidth="1"/>
    <col min="1483" max="1483" width="15.140625" style="184" customWidth="1"/>
    <col min="1484" max="1484" width="14.7109375" style="184" customWidth="1"/>
    <col min="1485" max="1485" width="17.42578125" style="184" customWidth="1"/>
    <col min="1486" max="1486" width="15.140625" style="184" customWidth="1"/>
    <col min="1487" max="1487" width="11.85546875" style="184" customWidth="1"/>
    <col min="1488" max="1488" width="3.85546875" style="184" customWidth="1"/>
    <col min="1489" max="1489" width="19.5703125" style="184" customWidth="1"/>
    <col min="1490" max="1490" width="17.140625" style="184" customWidth="1"/>
    <col min="1491" max="1491" width="17.28515625" style="184" customWidth="1"/>
    <col min="1492" max="1492" width="19.140625" style="184" customWidth="1"/>
    <col min="1493" max="1493" width="17.7109375" style="184" customWidth="1"/>
    <col min="1494" max="1494" width="14.5703125" style="184" bestFit="1" customWidth="1"/>
    <col min="1495" max="1495" width="14.140625" style="184" customWidth="1"/>
    <col min="1496" max="1496" width="13.28515625" style="184" customWidth="1"/>
    <col min="1497" max="1497" width="14.42578125" style="184" customWidth="1"/>
    <col min="1498" max="1498" width="16.7109375" style="184" customWidth="1"/>
    <col min="1499" max="1499" width="16" style="184" customWidth="1"/>
    <col min="1500" max="1500" width="16.140625" style="184" customWidth="1"/>
    <col min="1501" max="1502" width="14.28515625" style="184" customWidth="1"/>
    <col min="1503" max="1503" width="13.85546875" style="184" customWidth="1"/>
    <col min="1504" max="1504" width="13.5703125" style="184" customWidth="1"/>
    <col min="1505" max="1505" width="13.85546875" style="184" customWidth="1"/>
    <col min="1506" max="1507" width="16.140625" style="184" customWidth="1"/>
    <col min="1508" max="1508" width="11.5703125" style="184" customWidth="1"/>
    <col min="1509" max="1509" width="5.28515625" style="184" customWidth="1"/>
    <col min="1510" max="1510" width="18.140625" style="184" customWidth="1"/>
    <col min="1511" max="1511" width="16.85546875" style="184" customWidth="1"/>
    <col min="1512" max="1668" width="11.42578125" style="184"/>
    <col min="1669" max="1669" width="15.140625" style="184" customWidth="1"/>
    <col min="1670" max="1670" width="60.42578125" style="184" customWidth="1"/>
    <col min="1671" max="1673" width="19.85546875" style="184" customWidth="1"/>
    <col min="1674" max="1674" width="23.5703125" style="184" customWidth="1"/>
    <col min="1675" max="1675" width="20.140625" style="184" customWidth="1"/>
    <col min="1676" max="1676" width="18.7109375" style="184" customWidth="1"/>
    <col min="1677" max="1677" width="14.140625" style="184" customWidth="1"/>
    <col min="1678" max="1678" width="11.5703125" style="184" bestFit="1" customWidth="1"/>
    <col min="1679" max="1733" width="11.42578125" style="184"/>
    <col min="1734" max="1734" width="2.7109375" style="184" customWidth="1"/>
    <col min="1735" max="1735" width="9.85546875" style="184" customWidth="1"/>
    <col min="1736" max="1736" width="54.140625" style="184" customWidth="1"/>
    <col min="1737" max="1737" width="15.7109375" style="184" customWidth="1"/>
    <col min="1738" max="1738" width="13.7109375" style="184" customWidth="1"/>
    <col min="1739" max="1739" width="15.140625" style="184" customWidth="1"/>
    <col min="1740" max="1740" width="14.7109375" style="184" customWidth="1"/>
    <col min="1741" max="1741" width="17.42578125" style="184" customWidth="1"/>
    <col min="1742" max="1742" width="15.140625" style="184" customWidth="1"/>
    <col min="1743" max="1743" width="11.85546875" style="184" customWidth="1"/>
    <col min="1744" max="1744" width="3.85546875" style="184" customWidth="1"/>
    <col min="1745" max="1745" width="19.5703125" style="184" customWidth="1"/>
    <col min="1746" max="1746" width="17.140625" style="184" customWidth="1"/>
    <col min="1747" max="1747" width="17.28515625" style="184" customWidth="1"/>
    <col min="1748" max="1748" width="19.140625" style="184" customWidth="1"/>
    <col min="1749" max="1749" width="17.7109375" style="184" customWidth="1"/>
    <col min="1750" max="1750" width="14.5703125" style="184" bestFit="1" customWidth="1"/>
    <col min="1751" max="1751" width="14.140625" style="184" customWidth="1"/>
    <col min="1752" max="1752" width="13.28515625" style="184" customWidth="1"/>
    <col min="1753" max="1753" width="14.42578125" style="184" customWidth="1"/>
    <col min="1754" max="1754" width="16.7109375" style="184" customWidth="1"/>
    <col min="1755" max="1755" width="16" style="184" customWidth="1"/>
    <col min="1756" max="1756" width="16.140625" style="184" customWidth="1"/>
    <col min="1757" max="1758" width="14.28515625" style="184" customWidth="1"/>
    <col min="1759" max="1759" width="13.85546875" style="184" customWidth="1"/>
    <col min="1760" max="1760" width="13.5703125" style="184" customWidth="1"/>
    <col min="1761" max="1761" width="13.85546875" style="184" customWidth="1"/>
    <col min="1762" max="1763" width="16.140625" style="184" customWidth="1"/>
    <col min="1764" max="1764" width="11.5703125" style="184" customWidth="1"/>
    <col min="1765" max="1765" width="5.28515625" style="184" customWidth="1"/>
    <col min="1766" max="1766" width="18.140625" style="184" customWidth="1"/>
    <col min="1767" max="1767" width="16.85546875" style="184" customWidth="1"/>
    <col min="1768" max="1924" width="11.42578125" style="184"/>
    <col min="1925" max="1925" width="15.140625" style="184" customWidth="1"/>
    <col min="1926" max="1926" width="60.42578125" style="184" customWidth="1"/>
    <col min="1927" max="1929" width="19.85546875" style="184" customWidth="1"/>
    <col min="1930" max="1930" width="23.5703125" style="184" customWidth="1"/>
    <col min="1931" max="1931" width="20.140625" style="184" customWidth="1"/>
    <col min="1932" max="1932" width="18.7109375" style="184" customWidth="1"/>
    <col min="1933" max="1933" width="14.140625" style="184" customWidth="1"/>
    <col min="1934" max="1934" width="11.5703125" style="184" bestFit="1" customWidth="1"/>
    <col min="1935" max="1989" width="11.42578125" style="184"/>
    <col min="1990" max="1990" width="2.7109375" style="184" customWidth="1"/>
    <col min="1991" max="1991" width="9.85546875" style="184" customWidth="1"/>
    <col min="1992" max="1992" width="54.140625" style="184" customWidth="1"/>
    <col min="1993" max="1993" width="15.7109375" style="184" customWidth="1"/>
    <col min="1994" max="1994" width="13.7109375" style="184" customWidth="1"/>
    <col min="1995" max="1995" width="15.140625" style="184" customWidth="1"/>
    <col min="1996" max="1996" width="14.7109375" style="184" customWidth="1"/>
    <col min="1997" max="1997" width="17.42578125" style="184" customWidth="1"/>
    <col min="1998" max="1998" width="15.140625" style="184" customWidth="1"/>
    <col min="1999" max="1999" width="11.85546875" style="184" customWidth="1"/>
    <col min="2000" max="2000" width="3.85546875" style="184" customWidth="1"/>
    <col min="2001" max="2001" width="19.5703125" style="184" customWidth="1"/>
    <col min="2002" max="2002" width="17.140625" style="184" customWidth="1"/>
    <col min="2003" max="2003" width="17.28515625" style="184" customWidth="1"/>
    <col min="2004" max="2004" width="19.140625" style="184" customWidth="1"/>
    <col min="2005" max="2005" width="17.7109375" style="184" customWidth="1"/>
    <col min="2006" max="2006" width="14.5703125" style="184" bestFit="1" customWidth="1"/>
    <col min="2007" max="2007" width="14.140625" style="184" customWidth="1"/>
    <col min="2008" max="2008" width="13.28515625" style="184" customWidth="1"/>
    <col min="2009" max="2009" width="14.42578125" style="184" customWidth="1"/>
    <col min="2010" max="2010" width="16.7109375" style="184" customWidth="1"/>
    <col min="2011" max="2011" width="16" style="184" customWidth="1"/>
    <col min="2012" max="2012" width="16.140625" style="184" customWidth="1"/>
    <col min="2013" max="2014" width="14.28515625" style="184" customWidth="1"/>
    <col min="2015" max="2015" width="13.85546875" style="184" customWidth="1"/>
    <col min="2016" max="2016" width="13.5703125" style="184" customWidth="1"/>
    <col min="2017" max="2017" width="13.85546875" style="184" customWidth="1"/>
    <col min="2018" max="2019" width="16.140625" style="184" customWidth="1"/>
    <col min="2020" max="2020" width="11.5703125" style="184" customWidth="1"/>
    <col min="2021" max="2021" width="5.28515625" style="184" customWidth="1"/>
    <col min="2022" max="2022" width="18.140625" style="184" customWidth="1"/>
    <col min="2023" max="2023" width="16.85546875" style="184" customWidth="1"/>
    <col min="2024" max="2180" width="11.42578125" style="184"/>
    <col min="2181" max="2181" width="15.140625" style="184" customWidth="1"/>
    <col min="2182" max="2182" width="60.42578125" style="184" customWidth="1"/>
    <col min="2183" max="2185" width="19.85546875" style="184" customWidth="1"/>
    <col min="2186" max="2186" width="23.5703125" style="184" customWidth="1"/>
    <col min="2187" max="2187" width="20.140625" style="184" customWidth="1"/>
    <col min="2188" max="2188" width="18.7109375" style="184" customWidth="1"/>
    <col min="2189" max="2189" width="14.140625" style="184" customWidth="1"/>
    <col min="2190" max="2190" width="11.5703125" style="184" bestFit="1" customWidth="1"/>
    <col min="2191" max="2245" width="11.42578125" style="184"/>
    <col min="2246" max="2246" width="2.7109375" style="184" customWidth="1"/>
    <col min="2247" max="2247" width="9.85546875" style="184" customWidth="1"/>
    <col min="2248" max="2248" width="54.140625" style="184" customWidth="1"/>
    <col min="2249" max="2249" width="15.7109375" style="184" customWidth="1"/>
    <col min="2250" max="2250" width="13.7109375" style="184" customWidth="1"/>
    <col min="2251" max="2251" width="15.140625" style="184" customWidth="1"/>
    <col min="2252" max="2252" width="14.7109375" style="184" customWidth="1"/>
    <col min="2253" max="2253" width="17.42578125" style="184" customWidth="1"/>
    <col min="2254" max="2254" width="15.140625" style="184" customWidth="1"/>
    <col min="2255" max="2255" width="11.85546875" style="184" customWidth="1"/>
    <col min="2256" max="2256" width="3.85546875" style="184" customWidth="1"/>
    <col min="2257" max="2257" width="19.5703125" style="184" customWidth="1"/>
    <col min="2258" max="2258" width="17.140625" style="184" customWidth="1"/>
    <col min="2259" max="2259" width="17.28515625" style="184" customWidth="1"/>
    <col min="2260" max="2260" width="19.140625" style="184" customWidth="1"/>
    <col min="2261" max="2261" width="17.7109375" style="184" customWidth="1"/>
    <col min="2262" max="2262" width="14.5703125" style="184" bestFit="1" customWidth="1"/>
    <col min="2263" max="2263" width="14.140625" style="184" customWidth="1"/>
    <col min="2264" max="2264" width="13.28515625" style="184" customWidth="1"/>
    <col min="2265" max="2265" width="14.42578125" style="184" customWidth="1"/>
    <col min="2266" max="2266" width="16.7109375" style="184" customWidth="1"/>
    <col min="2267" max="2267" width="16" style="184" customWidth="1"/>
    <col min="2268" max="2268" width="16.140625" style="184" customWidth="1"/>
    <col min="2269" max="2270" width="14.28515625" style="184" customWidth="1"/>
    <col min="2271" max="2271" width="13.85546875" style="184" customWidth="1"/>
    <col min="2272" max="2272" width="13.5703125" style="184" customWidth="1"/>
    <col min="2273" max="2273" width="13.85546875" style="184" customWidth="1"/>
    <col min="2274" max="2275" width="16.140625" style="184" customWidth="1"/>
    <col min="2276" max="2276" width="11.5703125" style="184" customWidth="1"/>
    <col min="2277" max="2277" width="5.28515625" style="184" customWidth="1"/>
    <col min="2278" max="2278" width="18.140625" style="184" customWidth="1"/>
    <col min="2279" max="2279" width="16.85546875" style="184" customWidth="1"/>
    <col min="2280" max="2436" width="11.42578125" style="184"/>
    <col min="2437" max="2437" width="15.140625" style="184" customWidth="1"/>
    <col min="2438" max="2438" width="60.42578125" style="184" customWidth="1"/>
    <col min="2439" max="2441" width="19.85546875" style="184" customWidth="1"/>
    <col min="2442" max="2442" width="23.5703125" style="184" customWidth="1"/>
    <col min="2443" max="2443" width="20.140625" style="184" customWidth="1"/>
    <col min="2444" max="2444" width="18.7109375" style="184" customWidth="1"/>
    <col min="2445" max="2445" width="14.140625" style="184" customWidth="1"/>
    <col min="2446" max="2446" width="11.5703125" style="184" bestFit="1" customWidth="1"/>
    <col min="2447" max="2501" width="11.42578125" style="184"/>
    <col min="2502" max="2502" width="2.7109375" style="184" customWidth="1"/>
    <col min="2503" max="2503" width="9.85546875" style="184" customWidth="1"/>
    <col min="2504" max="2504" width="54.140625" style="184" customWidth="1"/>
    <col min="2505" max="2505" width="15.7109375" style="184" customWidth="1"/>
    <col min="2506" max="2506" width="13.7109375" style="184" customWidth="1"/>
    <col min="2507" max="2507" width="15.140625" style="184" customWidth="1"/>
    <col min="2508" max="2508" width="14.7109375" style="184" customWidth="1"/>
    <col min="2509" max="2509" width="17.42578125" style="184" customWidth="1"/>
    <col min="2510" max="2510" width="15.140625" style="184" customWidth="1"/>
    <col min="2511" max="2511" width="11.85546875" style="184" customWidth="1"/>
    <col min="2512" max="2512" width="3.85546875" style="184" customWidth="1"/>
    <col min="2513" max="2513" width="19.5703125" style="184" customWidth="1"/>
    <col min="2514" max="2514" width="17.140625" style="184" customWidth="1"/>
    <col min="2515" max="2515" width="17.28515625" style="184" customWidth="1"/>
    <col min="2516" max="2516" width="19.140625" style="184" customWidth="1"/>
    <col min="2517" max="2517" width="17.7109375" style="184" customWidth="1"/>
    <col min="2518" max="2518" width="14.5703125" style="184" bestFit="1" customWidth="1"/>
    <col min="2519" max="2519" width="14.140625" style="184" customWidth="1"/>
    <col min="2520" max="2520" width="13.28515625" style="184" customWidth="1"/>
    <col min="2521" max="2521" width="14.42578125" style="184" customWidth="1"/>
    <col min="2522" max="2522" width="16.7109375" style="184" customWidth="1"/>
    <col min="2523" max="2523" width="16" style="184" customWidth="1"/>
    <col min="2524" max="2524" width="16.140625" style="184" customWidth="1"/>
    <col min="2525" max="2526" width="14.28515625" style="184" customWidth="1"/>
    <col min="2527" max="2527" width="13.85546875" style="184" customWidth="1"/>
    <col min="2528" max="2528" width="13.5703125" style="184" customWidth="1"/>
    <col min="2529" max="2529" width="13.85546875" style="184" customWidth="1"/>
    <col min="2530" max="2531" width="16.140625" style="184" customWidth="1"/>
    <col min="2532" max="2532" width="11.5703125" style="184" customWidth="1"/>
    <col min="2533" max="2533" width="5.28515625" style="184" customWidth="1"/>
    <col min="2534" max="2534" width="18.140625" style="184" customWidth="1"/>
    <col min="2535" max="2535" width="16.85546875" style="184" customWidth="1"/>
    <col min="2536" max="2692" width="11.42578125" style="184"/>
    <col min="2693" max="2693" width="15.140625" style="184" customWidth="1"/>
    <col min="2694" max="2694" width="60.42578125" style="184" customWidth="1"/>
    <col min="2695" max="2697" width="19.85546875" style="184" customWidth="1"/>
    <col min="2698" max="2698" width="23.5703125" style="184" customWidth="1"/>
    <col min="2699" max="2699" width="20.140625" style="184" customWidth="1"/>
    <col min="2700" max="2700" width="18.7109375" style="184" customWidth="1"/>
    <col min="2701" max="2701" width="14.140625" style="184" customWidth="1"/>
    <col min="2702" max="2702" width="11.5703125" style="184" bestFit="1" customWidth="1"/>
    <col min="2703" max="2757" width="11.42578125" style="184"/>
    <col min="2758" max="2758" width="2.7109375" style="184" customWidth="1"/>
    <col min="2759" max="2759" width="9.85546875" style="184" customWidth="1"/>
    <col min="2760" max="2760" width="54.140625" style="184" customWidth="1"/>
    <col min="2761" max="2761" width="15.7109375" style="184" customWidth="1"/>
    <col min="2762" max="2762" width="13.7109375" style="184" customWidth="1"/>
    <col min="2763" max="2763" width="15.140625" style="184" customWidth="1"/>
    <col min="2764" max="2764" width="14.7109375" style="184" customWidth="1"/>
    <col min="2765" max="2765" width="17.42578125" style="184" customWidth="1"/>
    <col min="2766" max="2766" width="15.140625" style="184" customWidth="1"/>
    <col min="2767" max="2767" width="11.85546875" style="184" customWidth="1"/>
    <col min="2768" max="2768" width="3.85546875" style="184" customWidth="1"/>
    <col min="2769" max="2769" width="19.5703125" style="184" customWidth="1"/>
    <col min="2770" max="2770" width="17.140625" style="184" customWidth="1"/>
    <col min="2771" max="2771" width="17.28515625" style="184" customWidth="1"/>
    <col min="2772" max="2772" width="19.140625" style="184" customWidth="1"/>
    <col min="2773" max="2773" width="17.7109375" style="184" customWidth="1"/>
    <col min="2774" max="2774" width="14.5703125" style="184" bestFit="1" customWidth="1"/>
    <col min="2775" max="2775" width="14.140625" style="184" customWidth="1"/>
    <col min="2776" max="2776" width="13.28515625" style="184" customWidth="1"/>
    <col min="2777" max="2777" width="14.42578125" style="184" customWidth="1"/>
    <col min="2778" max="2778" width="16.7109375" style="184" customWidth="1"/>
    <col min="2779" max="2779" width="16" style="184" customWidth="1"/>
    <col min="2780" max="2780" width="16.140625" style="184" customWidth="1"/>
    <col min="2781" max="2782" width="14.28515625" style="184" customWidth="1"/>
    <col min="2783" max="2783" width="13.85546875" style="184" customWidth="1"/>
    <col min="2784" max="2784" width="13.5703125" style="184" customWidth="1"/>
    <col min="2785" max="2785" width="13.85546875" style="184" customWidth="1"/>
    <col min="2786" max="2787" width="16.140625" style="184" customWidth="1"/>
    <col min="2788" max="2788" width="11.5703125" style="184" customWidth="1"/>
    <col min="2789" max="2789" width="5.28515625" style="184" customWidth="1"/>
    <col min="2790" max="2790" width="18.140625" style="184" customWidth="1"/>
    <col min="2791" max="2791" width="16.85546875" style="184" customWidth="1"/>
    <col min="2792" max="2948" width="11.42578125" style="184"/>
    <col min="2949" max="2949" width="15.140625" style="184" customWidth="1"/>
    <col min="2950" max="2950" width="60.42578125" style="184" customWidth="1"/>
    <col min="2951" max="2953" width="19.85546875" style="184" customWidth="1"/>
    <col min="2954" max="2954" width="23.5703125" style="184" customWidth="1"/>
    <col min="2955" max="2955" width="20.140625" style="184" customWidth="1"/>
    <col min="2956" max="2956" width="18.7109375" style="184" customWidth="1"/>
    <col min="2957" max="2957" width="14.140625" style="184" customWidth="1"/>
    <col min="2958" max="2958" width="11.5703125" style="184" bestFit="1" customWidth="1"/>
    <col min="2959" max="3013" width="11.42578125" style="184"/>
    <col min="3014" max="3014" width="2.7109375" style="184" customWidth="1"/>
    <col min="3015" max="3015" width="9.85546875" style="184" customWidth="1"/>
    <col min="3016" max="3016" width="54.140625" style="184" customWidth="1"/>
    <col min="3017" max="3017" width="15.7109375" style="184" customWidth="1"/>
    <col min="3018" max="3018" width="13.7109375" style="184" customWidth="1"/>
    <col min="3019" max="3019" width="15.140625" style="184" customWidth="1"/>
    <col min="3020" max="3020" width="14.7109375" style="184" customWidth="1"/>
    <col min="3021" max="3021" width="17.42578125" style="184" customWidth="1"/>
    <col min="3022" max="3022" width="15.140625" style="184" customWidth="1"/>
    <col min="3023" max="3023" width="11.85546875" style="184" customWidth="1"/>
    <col min="3024" max="3024" width="3.85546875" style="184" customWidth="1"/>
    <col min="3025" max="3025" width="19.5703125" style="184" customWidth="1"/>
    <col min="3026" max="3026" width="17.140625" style="184" customWidth="1"/>
    <col min="3027" max="3027" width="17.28515625" style="184" customWidth="1"/>
    <col min="3028" max="3028" width="19.140625" style="184" customWidth="1"/>
    <col min="3029" max="3029" width="17.7109375" style="184" customWidth="1"/>
    <col min="3030" max="3030" width="14.5703125" style="184" bestFit="1" customWidth="1"/>
    <col min="3031" max="3031" width="14.140625" style="184" customWidth="1"/>
    <col min="3032" max="3032" width="13.28515625" style="184" customWidth="1"/>
    <col min="3033" max="3033" width="14.42578125" style="184" customWidth="1"/>
    <col min="3034" max="3034" width="16.7109375" style="184" customWidth="1"/>
    <col min="3035" max="3035" width="16" style="184" customWidth="1"/>
    <col min="3036" max="3036" width="16.140625" style="184" customWidth="1"/>
    <col min="3037" max="3038" width="14.28515625" style="184" customWidth="1"/>
    <col min="3039" max="3039" width="13.85546875" style="184" customWidth="1"/>
    <col min="3040" max="3040" width="13.5703125" style="184" customWidth="1"/>
    <col min="3041" max="3041" width="13.85546875" style="184" customWidth="1"/>
    <col min="3042" max="3043" width="16.140625" style="184" customWidth="1"/>
    <col min="3044" max="3044" width="11.5703125" style="184" customWidth="1"/>
    <col min="3045" max="3045" width="5.28515625" style="184" customWidth="1"/>
    <col min="3046" max="3046" width="18.140625" style="184" customWidth="1"/>
    <col min="3047" max="3047" width="16.85546875" style="184" customWidth="1"/>
    <col min="3048" max="3204" width="11.42578125" style="184"/>
    <col min="3205" max="3205" width="15.140625" style="184" customWidth="1"/>
    <col min="3206" max="3206" width="60.42578125" style="184" customWidth="1"/>
    <col min="3207" max="3209" width="19.85546875" style="184" customWidth="1"/>
    <col min="3210" max="3210" width="23.5703125" style="184" customWidth="1"/>
    <col min="3211" max="3211" width="20.140625" style="184" customWidth="1"/>
    <col min="3212" max="3212" width="18.7109375" style="184" customWidth="1"/>
    <col min="3213" max="3213" width="14.140625" style="184" customWidth="1"/>
    <col min="3214" max="3214" width="11.5703125" style="184" bestFit="1" customWidth="1"/>
    <col min="3215" max="3269" width="11.42578125" style="184"/>
    <col min="3270" max="3270" width="2.7109375" style="184" customWidth="1"/>
    <col min="3271" max="3271" width="9.85546875" style="184" customWidth="1"/>
    <col min="3272" max="3272" width="54.140625" style="184" customWidth="1"/>
    <col min="3273" max="3273" width="15.7109375" style="184" customWidth="1"/>
    <col min="3274" max="3274" width="13.7109375" style="184" customWidth="1"/>
    <col min="3275" max="3275" width="15.140625" style="184" customWidth="1"/>
    <col min="3276" max="3276" width="14.7109375" style="184" customWidth="1"/>
    <col min="3277" max="3277" width="17.42578125" style="184" customWidth="1"/>
    <col min="3278" max="3278" width="15.140625" style="184" customWidth="1"/>
    <col min="3279" max="3279" width="11.85546875" style="184" customWidth="1"/>
    <col min="3280" max="3280" width="3.85546875" style="184" customWidth="1"/>
    <col min="3281" max="3281" width="19.5703125" style="184" customWidth="1"/>
    <col min="3282" max="3282" width="17.140625" style="184" customWidth="1"/>
    <col min="3283" max="3283" width="17.28515625" style="184" customWidth="1"/>
    <col min="3284" max="3284" width="19.140625" style="184" customWidth="1"/>
    <col min="3285" max="3285" width="17.7109375" style="184" customWidth="1"/>
    <col min="3286" max="3286" width="14.5703125" style="184" bestFit="1" customWidth="1"/>
    <col min="3287" max="3287" width="14.140625" style="184" customWidth="1"/>
    <col min="3288" max="3288" width="13.28515625" style="184" customWidth="1"/>
    <col min="3289" max="3289" width="14.42578125" style="184" customWidth="1"/>
    <col min="3290" max="3290" width="16.7109375" style="184" customWidth="1"/>
    <col min="3291" max="3291" width="16" style="184" customWidth="1"/>
    <col min="3292" max="3292" width="16.140625" style="184" customWidth="1"/>
    <col min="3293" max="3294" width="14.28515625" style="184" customWidth="1"/>
    <col min="3295" max="3295" width="13.85546875" style="184" customWidth="1"/>
    <col min="3296" max="3296" width="13.5703125" style="184" customWidth="1"/>
    <col min="3297" max="3297" width="13.85546875" style="184" customWidth="1"/>
    <col min="3298" max="3299" width="16.140625" style="184" customWidth="1"/>
    <col min="3300" max="3300" width="11.5703125" style="184" customWidth="1"/>
    <col min="3301" max="3301" width="5.28515625" style="184" customWidth="1"/>
    <col min="3302" max="3302" width="18.140625" style="184" customWidth="1"/>
    <col min="3303" max="3303" width="16.85546875" style="184" customWidth="1"/>
    <col min="3304" max="3460" width="11.42578125" style="184"/>
    <col min="3461" max="3461" width="15.140625" style="184" customWidth="1"/>
    <col min="3462" max="3462" width="60.42578125" style="184" customWidth="1"/>
    <col min="3463" max="3465" width="19.85546875" style="184" customWidth="1"/>
    <col min="3466" max="3466" width="23.5703125" style="184" customWidth="1"/>
    <col min="3467" max="3467" width="20.140625" style="184" customWidth="1"/>
    <col min="3468" max="3468" width="18.7109375" style="184" customWidth="1"/>
    <col min="3469" max="3469" width="14.140625" style="184" customWidth="1"/>
    <col min="3470" max="3470" width="11.5703125" style="184" bestFit="1" customWidth="1"/>
    <col min="3471" max="3525" width="11.42578125" style="184"/>
    <col min="3526" max="3526" width="2.7109375" style="184" customWidth="1"/>
    <col min="3527" max="3527" width="9.85546875" style="184" customWidth="1"/>
    <col min="3528" max="3528" width="54.140625" style="184" customWidth="1"/>
    <col min="3529" max="3529" width="15.7109375" style="184" customWidth="1"/>
    <col min="3530" max="3530" width="13.7109375" style="184" customWidth="1"/>
    <col min="3531" max="3531" width="15.140625" style="184" customWidth="1"/>
    <col min="3532" max="3532" width="14.7109375" style="184" customWidth="1"/>
    <col min="3533" max="3533" width="17.42578125" style="184" customWidth="1"/>
    <col min="3534" max="3534" width="15.140625" style="184" customWidth="1"/>
    <col min="3535" max="3535" width="11.85546875" style="184" customWidth="1"/>
    <col min="3536" max="3536" width="3.85546875" style="184" customWidth="1"/>
    <col min="3537" max="3537" width="19.5703125" style="184" customWidth="1"/>
    <col min="3538" max="3538" width="17.140625" style="184" customWidth="1"/>
    <col min="3539" max="3539" width="17.28515625" style="184" customWidth="1"/>
    <col min="3540" max="3540" width="19.140625" style="184" customWidth="1"/>
    <col min="3541" max="3541" width="17.7109375" style="184" customWidth="1"/>
    <col min="3542" max="3542" width="14.5703125" style="184" bestFit="1" customWidth="1"/>
    <col min="3543" max="3543" width="14.140625" style="184" customWidth="1"/>
    <col min="3544" max="3544" width="13.28515625" style="184" customWidth="1"/>
    <col min="3545" max="3545" width="14.42578125" style="184" customWidth="1"/>
    <col min="3546" max="3546" width="16.7109375" style="184" customWidth="1"/>
    <col min="3547" max="3547" width="16" style="184" customWidth="1"/>
    <col min="3548" max="3548" width="16.140625" style="184" customWidth="1"/>
    <col min="3549" max="3550" width="14.28515625" style="184" customWidth="1"/>
    <col min="3551" max="3551" width="13.85546875" style="184" customWidth="1"/>
    <col min="3552" max="3552" width="13.5703125" style="184" customWidth="1"/>
    <col min="3553" max="3553" width="13.85546875" style="184" customWidth="1"/>
    <col min="3554" max="3555" width="16.140625" style="184" customWidth="1"/>
    <col min="3556" max="3556" width="11.5703125" style="184" customWidth="1"/>
    <col min="3557" max="3557" width="5.28515625" style="184" customWidth="1"/>
    <col min="3558" max="3558" width="18.140625" style="184" customWidth="1"/>
    <col min="3559" max="3559" width="16.85546875" style="184" customWidth="1"/>
    <col min="3560" max="3716" width="11.42578125" style="184"/>
    <col min="3717" max="3717" width="15.140625" style="184" customWidth="1"/>
    <col min="3718" max="3718" width="60.42578125" style="184" customWidth="1"/>
    <col min="3719" max="3721" width="19.85546875" style="184" customWidth="1"/>
    <col min="3722" max="3722" width="23.5703125" style="184" customWidth="1"/>
    <col min="3723" max="3723" width="20.140625" style="184" customWidth="1"/>
    <col min="3724" max="3724" width="18.7109375" style="184" customWidth="1"/>
    <col min="3725" max="3725" width="14.140625" style="184" customWidth="1"/>
    <col min="3726" max="3726" width="11.5703125" style="184" bestFit="1" customWidth="1"/>
    <col min="3727" max="3781" width="11.42578125" style="184"/>
    <col min="3782" max="3782" width="2.7109375" style="184" customWidth="1"/>
    <col min="3783" max="3783" width="9.85546875" style="184" customWidth="1"/>
    <col min="3784" max="3784" width="54.140625" style="184" customWidth="1"/>
    <col min="3785" max="3785" width="15.7109375" style="184" customWidth="1"/>
    <col min="3786" max="3786" width="13.7109375" style="184" customWidth="1"/>
    <col min="3787" max="3787" width="15.140625" style="184" customWidth="1"/>
    <col min="3788" max="3788" width="14.7109375" style="184" customWidth="1"/>
    <col min="3789" max="3789" width="17.42578125" style="184" customWidth="1"/>
    <col min="3790" max="3790" width="15.140625" style="184" customWidth="1"/>
    <col min="3791" max="3791" width="11.85546875" style="184" customWidth="1"/>
    <col min="3792" max="3792" width="3.85546875" style="184" customWidth="1"/>
    <col min="3793" max="3793" width="19.5703125" style="184" customWidth="1"/>
    <col min="3794" max="3794" width="17.140625" style="184" customWidth="1"/>
    <col min="3795" max="3795" width="17.28515625" style="184" customWidth="1"/>
    <col min="3796" max="3796" width="19.140625" style="184" customWidth="1"/>
    <col min="3797" max="3797" width="17.7109375" style="184" customWidth="1"/>
    <col min="3798" max="3798" width="14.5703125" style="184" bestFit="1" customWidth="1"/>
    <col min="3799" max="3799" width="14.140625" style="184" customWidth="1"/>
    <col min="3800" max="3800" width="13.28515625" style="184" customWidth="1"/>
    <col min="3801" max="3801" width="14.42578125" style="184" customWidth="1"/>
    <col min="3802" max="3802" width="16.7109375" style="184" customWidth="1"/>
    <col min="3803" max="3803" width="16" style="184" customWidth="1"/>
    <col min="3804" max="3804" width="16.140625" style="184" customWidth="1"/>
    <col min="3805" max="3806" width="14.28515625" style="184" customWidth="1"/>
    <col min="3807" max="3807" width="13.85546875" style="184" customWidth="1"/>
    <col min="3808" max="3808" width="13.5703125" style="184" customWidth="1"/>
    <col min="3809" max="3809" width="13.85546875" style="184" customWidth="1"/>
    <col min="3810" max="3811" width="16.140625" style="184" customWidth="1"/>
    <col min="3812" max="3812" width="11.5703125" style="184" customWidth="1"/>
    <col min="3813" max="3813" width="5.28515625" style="184" customWidth="1"/>
    <col min="3814" max="3814" width="18.140625" style="184" customWidth="1"/>
    <col min="3815" max="3815" width="16.85546875" style="184" customWidth="1"/>
    <col min="3816" max="3972" width="11.42578125" style="184"/>
    <col min="3973" max="3973" width="15.140625" style="184" customWidth="1"/>
    <col min="3974" max="3974" width="60.42578125" style="184" customWidth="1"/>
    <col min="3975" max="3977" width="19.85546875" style="184" customWidth="1"/>
    <col min="3978" max="3978" width="23.5703125" style="184" customWidth="1"/>
    <col min="3979" max="3979" width="20.140625" style="184" customWidth="1"/>
    <col min="3980" max="3980" width="18.7109375" style="184" customWidth="1"/>
    <col min="3981" max="3981" width="14.140625" style="184" customWidth="1"/>
    <col min="3982" max="3982" width="11.5703125" style="184" bestFit="1" customWidth="1"/>
    <col min="3983" max="4037" width="11.42578125" style="184"/>
    <col min="4038" max="4038" width="2.7109375" style="184" customWidth="1"/>
    <col min="4039" max="4039" width="9.85546875" style="184" customWidth="1"/>
    <col min="4040" max="4040" width="54.140625" style="184" customWidth="1"/>
    <col min="4041" max="4041" width="15.7109375" style="184" customWidth="1"/>
    <col min="4042" max="4042" width="13.7109375" style="184" customWidth="1"/>
    <col min="4043" max="4043" width="15.140625" style="184" customWidth="1"/>
    <col min="4044" max="4044" width="14.7109375" style="184" customWidth="1"/>
    <col min="4045" max="4045" width="17.42578125" style="184" customWidth="1"/>
    <col min="4046" max="4046" width="15.140625" style="184" customWidth="1"/>
    <col min="4047" max="4047" width="11.85546875" style="184" customWidth="1"/>
    <col min="4048" max="4048" width="3.85546875" style="184" customWidth="1"/>
    <col min="4049" max="4049" width="19.5703125" style="184" customWidth="1"/>
    <col min="4050" max="4050" width="17.140625" style="184" customWidth="1"/>
    <col min="4051" max="4051" width="17.28515625" style="184" customWidth="1"/>
    <col min="4052" max="4052" width="19.140625" style="184" customWidth="1"/>
    <col min="4053" max="4053" width="17.7109375" style="184" customWidth="1"/>
    <col min="4054" max="4054" width="14.5703125" style="184" bestFit="1" customWidth="1"/>
    <col min="4055" max="4055" width="14.140625" style="184" customWidth="1"/>
    <col min="4056" max="4056" width="13.28515625" style="184" customWidth="1"/>
    <col min="4057" max="4057" width="14.42578125" style="184" customWidth="1"/>
    <col min="4058" max="4058" width="16.7109375" style="184" customWidth="1"/>
    <col min="4059" max="4059" width="16" style="184" customWidth="1"/>
    <col min="4060" max="4060" width="16.140625" style="184" customWidth="1"/>
    <col min="4061" max="4062" width="14.28515625" style="184" customWidth="1"/>
    <col min="4063" max="4063" width="13.85546875" style="184" customWidth="1"/>
    <col min="4064" max="4064" width="13.5703125" style="184" customWidth="1"/>
    <col min="4065" max="4065" width="13.85546875" style="184" customWidth="1"/>
    <col min="4066" max="4067" width="16.140625" style="184" customWidth="1"/>
    <col min="4068" max="4068" width="11.5703125" style="184" customWidth="1"/>
    <col min="4069" max="4069" width="5.28515625" style="184" customWidth="1"/>
    <col min="4070" max="4070" width="18.140625" style="184" customWidth="1"/>
    <col min="4071" max="4071" width="16.85546875" style="184" customWidth="1"/>
    <col min="4072" max="4228" width="11.42578125" style="184"/>
    <col min="4229" max="4229" width="15.140625" style="184" customWidth="1"/>
    <col min="4230" max="4230" width="60.42578125" style="184" customWidth="1"/>
    <col min="4231" max="4233" width="19.85546875" style="184" customWidth="1"/>
    <col min="4234" max="4234" width="23.5703125" style="184" customWidth="1"/>
    <col min="4235" max="4235" width="20.140625" style="184" customWidth="1"/>
    <col min="4236" max="4236" width="18.7109375" style="184" customWidth="1"/>
    <col min="4237" max="4237" width="14.140625" style="184" customWidth="1"/>
    <col min="4238" max="4238" width="11.5703125" style="184" bestFit="1" customWidth="1"/>
    <col min="4239" max="4293" width="11.42578125" style="184"/>
    <col min="4294" max="4294" width="2.7109375" style="184" customWidth="1"/>
    <col min="4295" max="4295" width="9.85546875" style="184" customWidth="1"/>
    <col min="4296" max="4296" width="54.140625" style="184" customWidth="1"/>
    <col min="4297" max="4297" width="15.7109375" style="184" customWidth="1"/>
    <col min="4298" max="4298" width="13.7109375" style="184" customWidth="1"/>
    <col min="4299" max="4299" width="15.140625" style="184" customWidth="1"/>
    <col min="4300" max="4300" width="14.7109375" style="184" customWidth="1"/>
    <col min="4301" max="4301" width="17.42578125" style="184" customWidth="1"/>
    <col min="4302" max="4302" width="15.140625" style="184" customWidth="1"/>
    <col min="4303" max="4303" width="11.85546875" style="184" customWidth="1"/>
    <col min="4304" max="4304" width="3.85546875" style="184" customWidth="1"/>
    <col min="4305" max="4305" width="19.5703125" style="184" customWidth="1"/>
    <col min="4306" max="4306" width="17.140625" style="184" customWidth="1"/>
    <col min="4307" max="4307" width="17.28515625" style="184" customWidth="1"/>
    <col min="4308" max="4308" width="19.140625" style="184" customWidth="1"/>
    <col min="4309" max="4309" width="17.7109375" style="184" customWidth="1"/>
    <col min="4310" max="4310" width="14.5703125" style="184" bestFit="1" customWidth="1"/>
    <col min="4311" max="4311" width="14.140625" style="184" customWidth="1"/>
    <col min="4312" max="4312" width="13.28515625" style="184" customWidth="1"/>
    <col min="4313" max="4313" width="14.42578125" style="184" customWidth="1"/>
    <col min="4314" max="4314" width="16.7109375" style="184" customWidth="1"/>
    <col min="4315" max="4315" width="16" style="184" customWidth="1"/>
    <col min="4316" max="4316" width="16.140625" style="184" customWidth="1"/>
    <col min="4317" max="4318" width="14.28515625" style="184" customWidth="1"/>
    <col min="4319" max="4319" width="13.85546875" style="184" customWidth="1"/>
    <col min="4320" max="4320" width="13.5703125" style="184" customWidth="1"/>
    <col min="4321" max="4321" width="13.85546875" style="184" customWidth="1"/>
    <col min="4322" max="4323" width="16.140625" style="184" customWidth="1"/>
    <col min="4324" max="4324" width="11.5703125" style="184" customWidth="1"/>
    <col min="4325" max="4325" width="5.28515625" style="184" customWidth="1"/>
    <col min="4326" max="4326" width="18.140625" style="184" customWidth="1"/>
    <col min="4327" max="4327" width="16.85546875" style="184" customWidth="1"/>
    <col min="4328" max="4484" width="11.42578125" style="184"/>
    <col min="4485" max="4485" width="15.140625" style="184" customWidth="1"/>
    <col min="4486" max="4486" width="60.42578125" style="184" customWidth="1"/>
    <col min="4487" max="4489" width="19.85546875" style="184" customWidth="1"/>
    <col min="4490" max="4490" width="23.5703125" style="184" customWidth="1"/>
    <col min="4491" max="4491" width="20.140625" style="184" customWidth="1"/>
    <col min="4492" max="4492" width="18.7109375" style="184" customWidth="1"/>
    <col min="4493" max="4493" width="14.140625" style="184" customWidth="1"/>
    <col min="4494" max="4494" width="11.5703125" style="184" bestFit="1" customWidth="1"/>
    <col min="4495" max="4549" width="11.42578125" style="184"/>
    <col min="4550" max="4550" width="2.7109375" style="184" customWidth="1"/>
    <col min="4551" max="4551" width="9.85546875" style="184" customWidth="1"/>
    <col min="4552" max="4552" width="54.140625" style="184" customWidth="1"/>
    <col min="4553" max="4553" width="15.7109375" style="184" customWidth="1"/>
    <col min="4554" max="4554" width="13.7109375" style="184" customWidth="1"/>
    <col min="4555" max="4555" width="15.140625" style="184" customWidth="1"/>
    <col min="4556" max="4556" width="14.7109375" style="184" customWidth="1"/>
    <col min="4557" max="4557" width="17.42578125" style="184" customWidth="1"/>
    <col min="4558" max="4558" width="15.140625" style="184" customWidth="1"/>
    <col min="4559" max="4559" width="11.85546875" style="184" customWidth="1"/>
    <col min="4560" max="4560" width="3.85546875" style="184" customWidth="1"/>
    <col min="4561" max="4561" width="19.5703125" style="184" customWidth="1"/>
    <col min="4562" max="4562" width="17.140625" style="184" customWidth="1"/>
    <col min="4563" max="4563" width="17.28515625" style="184" customWidth="1"/>
    <col min="4564" max="4564" width="19.140625" style="184" customWidth="1"/>
    <col min="4565" max="4565" width="17.7109375" style="184" customWidth="1"/>
    <col min="4566" max="4566" width="14.5703125" style="184" bestFit="1" customWidth="1"/>
    <col min="4567" max="4567" width="14.140625" style="184" customWidth="1"/>
    <col min="4568" max="4568" width="13.28515625" style="184" customWidth="1"/>
    <col min="4569" max="4569" width="14.42578125" style="184" customWidth="1"/>
    <col min="4570" max="4570" width="16.7109375" style="184" customWidth="1"/>
    <col min="4571" max="4571" width="16" style="184" customWidth="1"/>
    <col min="4572" max="4572" width="16.140625" style="184" customWidth="1"/>
    <col min="4573" max="4574" width="14.28515625" style="184" customWidth="1"/>
    <col min="4575" max="4575" width="13.85546875" style="184" customWidth="1"/>
    <col min="4576" max="4576" width="13.5703125" style="184" customWidth="1"/>
    <col min="4577" max="4577" width="13.85546875" style="184" customWidth="1"/>
    <col min="4578" max="4579" width="16.140625" style="184" customWidth="1"/>
    <col min="4580" max="4580" width="11.5703125" style="184" customWidth="1"/>
    <col min="4581" max="4581" width="5.28515625" style="184" customWidth="1"/>
    <col min="4582" max="4582" width="18.140625" style="184" customWidth="1"/>
    <col min="4583" max="4583" width="16.85546875" style="184" customWidth="1"/>
    <col min="4584" max="4740" width="11.42578125" style="184"/>
    <col min="4741" max="4741" width="15.140625" style="184" customWidth="1"/>
    <col min="4742" max="4742" width="60.42578125" style="184" customWidth="1"/>
    <col min="4743" max="4745" width="19.85546875" style="184" customWidth="1"/>
    <col min="4746" max="4746" width="23.5703125" style="184" customWidth="1"/>
    <col min="4747" max="4747" width="20.140625" style="184" customWidth="1"/>
    <col min="4748" max="4748" width="18.7109375" style="184" customWidth="1"/>
    <col min="4749" max="4749" width="14.140625" style="184" customWidth="1"/>
    <col min="4750" max="4750" width="11.5703125" style="184" bestFit="1" customWidth="1"/>
    <col min="4751" max="4805" width="11.42578125" style="184"/>
    <col min="4806" max="4806" width="2.7109375" style="184" customWidth="1"/>
    <col min="4807" max="4807" width="9.85546875" style="184" customWidth="1"/>
    <col min="4808" max="4808" width="54.140625" style="184" customWidth="1"/>
    <col min="4809" max="4809" width="15.7109375" style="184" customWidth="1"/>
    <col min="4810" max="4810" width="13.7109375" style="184" customWidth="1"/>
    <col min="4811" max="4811" width="15.140625" style="184" customWidth="1"/>
    <col min="4812" max="4812" width="14.7109375" style="184" customWidth="1"/>
    <col min="4813" max="4813" width="17.42578125" style="184" customWidth="1"/>
    <col min="4814" max="4814" width="15.140625" style="184" customWidth="1"/>
    <col min="4815" max="4815" width="11.85546875" style="184" customWidth="1"/>
    <col min="4816" max="4816" width="3.85546875" style="184" customWidth="1"/>
    <col min="4817" max="4817" width="19.5703125" style="184" customWidth="1"/>
    <col min="4818" max="4818" width="17.140625" style="184" customWidth="1"/>
    <col min="4819" max="4819" width="17.28515625" style="184" customWidth="1"/>
    <col min="4820" max="4820" width="19.140625" style="184" customWidth="1"/>
    <col min="4821" max="4821" width="17.7109375" style="184" customWidth="1"/>
    <col min="4822" max="4822" width="14.5703125" style="184" bestFit="1" customWidth="1"/>
    <col min="4823" max="4823" width="14.140625" style="184" customWidth="1"/>
    <col min="4824" max="4824" width="13.28515625" style="184" customWidth="1"/>
    <col min="4825" max="4825" width="14.42578125" style="184" customWidth="1"/>
    <col min="4826" max="4826" width="16.7109375" style="184" customWidth="1"/>
    <col min="4827" max="4827" width="16" style="184" customWidth="1"/>
    <col min="4828" max="4828" width="16.140625" style="184" customWidth="1"/>
    <col min="4829" max="4830" width="14.28515625" style="184" customWidth="1"/>
    <col min="4831" max="4831" width="13.85546875" style="184" customWidth="1"/>
    <col min="4832" max="4832" width="13.5703125" style="184" customWidth="1"/>
    <col min="4833" max="4833" width="13.85546875" style="184" customWidth="1"/>
    <col min="4834" max="4835" width="16.140625" style="184" customWidth="1"/>
    <col min="4836" max="4836" width="11.5703125" style="184" customWidth="1"/>
    <col min="4837" max="4837" width="5.28515625" style="184" customWidth="1"/>
    <col min="4838" max="4838" width="18.140625" style="184" customWidth="1"/>
    <col min="4839" max="4839" width="16.85546875" style="184" customWidth="1"/>
    <col min="4840" max="4996" width="11.42578125" style="184"/>
    <col min="4997" max="4997" width="15.140625" style="184" customWidth="1"/>
    <col min="4998" max="4998" width="60.42578125" style="184" customWidth="1"/>
    <col min="4999" max="5001" width="19.85546875" style="184" customWidth="1"/>
    <col min="5002" max="5002" width="23.5703125" style="184" customWidth="1"/>
    <col min="5003" max="5003" width="20.140625" style="184" customWidth="1"/>
    <col min="5004" max="5004" width="18.7109375" style="184" customWidth="1"/>
    <col min="5005" max="5005" width="14.140625" style="184" customWidth="1"/>
    <col min="5006" max="5006" width="11.5703125" style="184" bestFit="1" customWidth="1"/>
    <col min="5007" max="5061" width="11.42578125" style="184"/>
    <col min="5062" max="5062" width="2.7109375" style="184" customWidth="1"/>
    <col min="5063" max="5063" width="9.85546875" style="184" customWidth="1"/>
    <col min="5064" max="5064" width="54.140625" style="184" customWidth="1"/>
    <col min="5065" max="5065" width="15.7109375" style="184" customWidth="1"/>
    <col min="5066" max="5066" width="13.7109375" style="184" customWidth="1"/>
    <col min="5067" max="5067" width="15.140625" style="184" customWidth="1"/>
    <col min="5068" max="5068" width="14.7109375" style="184" customWidth="1"/>
    <col min="5069" max="5069" width="17.42578125" style="184" customWidth="1"/>
    <col min="5070" max="5070" width="15.140625" style="184" customWidth="1"/>
    <col min="5071" max="5071" width="11.85546875" style="184" customWidth="1"/>
    <col min="5072" max="5072" width="3.85546875" style="184" customWidth="1"/>
    <col min="5073" max="5073" width="19.5703125" style="184" customWidth="1"/>
    <col min="5074" max="5074" width="17.140625" style="184" customWidth="1"/>
    <col min="5075" max="5075" width="17.28515625" style="184" customWidth="1"/>
    <col min="5076" max="5076" width="19.140625" style="184" customWidth="1"/>
    <col min="5077" max="5077" width="17.7109375" style="184" customWidth="1"/>
    <col min="5078" max="5078" width="14.5703125" style="184" bestFit="1" customWidth="1"/>
    <col min="5079" max="5079" width="14.140625" style="184" customWidth="1"/>
    <col min="5080" max="5080" width="13.28515625" style="184" customWidth="1"/>
    <col min="5081" max="5081" width="14.42578125" style="184" customWidth="1"/>
    <col min="5082" max="5082" width="16.7109375" style="184" customWidth="1"/>
    <col min="5083" max="5083" width="16" style="184" customWidth="1"/>
    <col min="5084" max="5084" width="16.140625" style="184" customWidth="1"/>
    <col min="5085" max="5086" width="14.28515625" style="184" customWidth="1"/>
    <col min="5087" max="5087" width="13.85546875" style="184" customWidth="1"/>
    <col min="5088" max="5088" width="13.5703125" style="184" customWidth="1"/>
    <col min="5089" max="5089" width="13.85546875" style="184" customWidth="1"/>
    <col min="5090" max="5091" width="16.140625" style="184" customWidth="1"/>
    <col min="5092" max="5092" width="11.5703125" style="184" customWidth="1"/>
    <col min="5093" max="5093" width="5.28515625" style="184" customWidth="1"/>
    <col min="5094" max="5094" width="18.140625" style="184" customWidth="1"/>
    <col min="5095" max="5095" width="16.85546875" style="184" customWidth="1"/>
    <col min="5096" max="5252" width="11.42578125" style="184"/>
    <col min="5253" max="5253" width="15.140625" style="184" customWidth="1"/>
    <col min="5254" max="5254" width="60.42578125" style="184" customWidth="1"/>
    <col min="5255" max="5257" width="19.85546875" style="184" customWidth="1"/>
    <col min="5258" max="5258" width="23.5703125" style="184" customWidth="1"/>
    <col min="5259" max="5259" width="20.140625" style="184" customWidth="1"/>
    <col min="5260" max="5260" width="18.7109375" style="184" customWidth="1"/>
    <col min="5261" max="5261" width="14.140625" style="184" customWidth="1"/>
    <col min="5262" max="5262" width="11.5703125" style="184" bestFit="1" customWidth="1"/>
    <col min="5263" max="5317" width="11.42578125" style="184"/>
    <col min="5318" max="5318" width="2.7109375" style="184" customWidth="1"/>
    <col min="5319" max="5319" width="9.85546875" style="184" customWidth="1"/>
    <col min="5320" max="5320" width="54.140625" style="184" customWidth="1"/>
    <col min="5321" max="5321" width="15.7109375" style="184" customWidth="1"/>
    <col min="5322" max="5322" width="13.7109375" style="184" customWidth="1"/>
    <col min="5323" max="5323" width="15.140625" style="184" customWidth="1"/>
    <col min="5324" max="5324" width="14.7109375" style="184" customWidth="1"/>
    <col min="5325" max="5325" width="17.42578125" style="184" customWidth="1"/>
    <col min="5326" max="5326" width="15.140625" style="184" customWidth="1"/>
    <col min="5327" max="5327" width="11.85546875" style="184" customWidth="1"/>
    <col min="5328" max="5328" width="3.85546875" style="184" customWidth="1"/>
    <col min="5329" max="5329" width="19.5703125" style="184" customWidth="1"/>
    <col min="5330" max="5330" width="17.140625" style="184" customWidth="1"/>
    <col min="5331" max="5331" width="17.28515625" style="184" customWidth="1"/>
    <col min="5332" max="5332" width="19.140625" style="184" customWidth="1"/>
    <col min="5333" max="5333" width="17.7109375" style="184" customWidth="1"/>
    <col min="5334" max="5334" width="14.5703125" style="184" bestFit="1" customWidth="1"/>
    <col min="5335" max="5335" width="14.140625" style="184" customWidth="1"/>
    <col min="5336" max="5336" width="13.28515625" style="184" customWidth="1"/>
    <col min="5337" max="5337" width="14.42578125" style="184" customWidth="1"/>
    <col min="5338" max="5338" width="16.7109375" style="184" customWidth="1"/>
    <col min="5339" max="5339" width="16" style="184" customWidth="1"/>
    <col min="5340" max="5340" width="16.140625" style="184" customWidth="1"/>
    <col min="5341" max="5342" width="14.28515625" style="184" customWidth="1"/>
    <col min="5343" max="5343" width="13.85546875" style="184" customWidth="1"/>
    <col min="5344" max="5344" width="13.5703125" style="184" customWidth="1"/>
    <col min="5345" max="5345" width="13.85546875" style="184" customWidth="1"/>
    <col min="5346" max="5347" width="16.140625" style="184" customWidth="1"/>
    <col min="5348" max="5348" width="11.5703125" style="184" customWidth="1"/>
    <col min="5349" max="5349" width="5.28515625" style="184" customWidth="1"/>
    <col min="5350" max="5350" width="18.140625" style="184" customWidth="1"/>
    <col min="5351" max="5351" width="16.85546875" style="184" customWidth="1"/>
    <col min="5352" max="5508" width="11.42578125" style="184"/>
    <col min="5509" max="5509" width="15.140625" style="184" customWidth="1"/>
    <col min="5510" max="5510" width="60.42578125" style="184" customWidth="1"/>
    <col min="5511" max="5513" width="19.85546875" style="184" customWidth="1"/>
    <col min="5514" max="5514" width="23.5703125" style="184" customWidth="1"/>
    <col min="5515" max="5515" width="20.140625" style="184" customWidth="1"/>
    <col min="5516" max="5516" width="18.7109375" style="184" customWidth="1"/>
    <col min="5517" max="5517" width="14.140625" style="184" customWidth="1"/>
    <col min="5518" max="5518" width="11.5703125" style="184" bestFit="1" customWidth="1"/>
    <col min="5519" max="5573" width="11.42578125" style="184"/>
    <col min="5574" max="5574" width="2.7109375" style="184" customWidth="1"/>
    <col min="5575" max="5575" width="9.85546875" style="184" customWidth="1"/>
    <col min="5576" max="5576" width="54.140625" style="184" customWidth="1"/>
    <col min="5577" max="5577" width="15.7109375" style="184" customWidth="1"/>
    <col min="5578" max="5578" width="13.7109375" style="184" customWidth="1"/>
    <col min="5579" max="5579" width="15.140625" style="184" customWidth="1"/>
    <col min="5580" max="5580" width="14.7109375" style="184" customWidth="1"/>
    <col min="5581" max="5581" width="17.42578125" style="184" customWidth="1"/>
    <col min="5582" max="5582" width="15.140625" style="184" customWidth="1"/>
    <col min="5583" max="5583" width="11.85546875" style="184" customWidth="1"/>
    <col min="5584" max="5584" width="3.85546875" style="184" customWidth="1"/>
    <col min="5585" max="5585" width="19.5703125" style="184" customWidth="1"/>
    <col min="5586" max="5586" width="17.140625" style="184" customWidth="1"/>
    <col min="5587" max="5587" width="17.28515625" style="184" customWidth="1"/>
    <col min="5588" max="5588" width="19.140625" style="184" customWidth="1"/>
    <col min="5589" max="5589" width="17.7109375" style="184" customWidth="1"/>
    <col min="5590" max="5590" width="14.5703125" style="184" bestFit="1" customWidth="1"/>
    <col min="5591" max="5591" width="14.140625" style="184" customWidth="1"/>
    <col min="5592" max="5592" width="13.28515625" style="184" customWidth="1"/>
    <col min="5593" max="5593" width="14.42578125" style="184" customWidth="1"/>
    <col min="5594" max="5594" width="16.7109375" style="184" customWidth="1"/>
    <col min="5595" max="5595" width="16" style="184" customWidth="1"/>
    <col min="5596" max="5596" width="16.140625" style="184" customWidth="1"/>
    <col min="5597" max="5598" width="14.28515625" style="184" customWidth="1"/>
    <col min="5599" max="5599" width="13.85546875" style="184" customWidth="1"/>
    <col min="5600" max="5600" width="13.5703125" style="184" customWidth="1"/>
    <col min="5601" max="5601" width="13.85546875" style="184" customWidth="1"/>
    <col min="5602" max="5603" width="16.140625" style="184" customWidth="1"/>
    <col min="5604" max="5604" width="11.5703125" style="184" customWidth="1"/>
    <col min="5605" max="5605" width="5.28515625" style="184" customWidth="1"/>
    <col min="5606" max="5606" width="18.140625" style="184" customWidth="1"/>
    <col min="5607" max="5607" width="16.85546875" style="184" customWidth="1"/>
    <col min="5608" max="5764" width="11.42578125" style="184"/>
    <col min="5765" max="5765" width="15.140625" style="184" customWidth="1"/>
    <col min="5766" max="5766" width="60.42578125" style="184" customWidth="1"/>
    <col min="5767" max="5769" width="19.85546875" style="184" customWidth="1"/>
    <col min="5770" max="5770" width="23.5703125" style="184" customWidth="1"/>
    <col min="5771" max="5771" width="20.140625" style="184" customWidth="1"/>
    <col min="5772" max="5772" width="18.7109375" style="184" customWidth="1"/>
    <col min="5773" max="5773" width="14.140625" style="184" customWidth="1"/>
    <col min="5774" max="5774" width="11.5703125" style="184" bestFit="1" customWidth="1"/>
    <col min="5775" max="5829" width="11.42578125" style="184"/>
    <col min="5830" max="5830" width="2.7109375" style="184" customWidth="1"/>
    <col min="5831" max="5831" width="9.85546875" style="184" customWidth="1"/>
    <col min="5832" max="5832" width="54.140625" style="184" customWidth="1"/>
    <col min="5833" max="5833" width="15.7109375" style="184" customWidth="1"/>
    <col min="5834" max="5834" width="13.7109375" style="184" customWidth="1"/>
    <col min="5835" max="5835" width="15.140625" style="184" customWidth="1"/>
    <col min="5836" max="5836" width="14.7109375" style="184" customWidth="1"/>
    <col min="5837" max="5837" width="17.42578125" style="184" customWidth="1"/>
    <col min="5838" max="5838" width="15.140625" style="184" customWidth="1"/>
    <col min="5839" max="5839" width="11.85546875" style="184" customWidth="1"/>
    <col min="5840" max="5840" width="3.85546875" style="184" customWidth="1"/>
    <col min="5841" max="5841" width="19.5703125" style="184" customWidth="1"/>
    <col min="5842" max="5842" width="17.140625" style="184" customWidth="1"/>
    <col min="5843" max="5843" width="17.28515625" style="184" customWidth="1"/>
    <col min="5844" max="5844" width="19.140625" style="184" customWidth="1"/>
    <col min="5845" max="5845" width="17.7109375" style="184" customWidth="1"/>
    <col min="5846" max="5846" width="14.5703125" style="184" bestFit="1" customWidth="1"/>
    <col min="5847" max="5847" width="14.140625" style="184" customWidth="1"/>
    <col min="5848" max="5848" width="13.28515625" style="184" customWidth="1"/>
    <col min="5849" max="5849" width="14.42578125" style="184" customWidth="1"/>
    <col min="5850" max="5850" width="16.7109375" style="184" customWidth="1"/>
    <col min="5851" max="5851" width="16" style="184" customWidth="1"/>
    <col min="5852" max="5852" width="16.140625" style="184" customWidth="1"/>
    <col min="5853" max="5854" width="14.28515625" style="184" customWidth="1"/>
    <col min="5855" max="5855" width="13.85546875" style="184" customWidth="1"/>
    <col min="5856" max="5856" width="13.5703125" style="184" customWidth="1"/>
    <col min="5857" max="5857" width="13.85546875" style="184" customWidth="1"/>
    <col min="5858" max="5859" width="16.140625" style="184" customWidth="1"/>
    <col min="5860" max="5860" width="11.5703125" style="184" customWidth="1"/>
    <col min="5861" max="5861" width="5.28515625" style="184" customWidth="1"/>
    <col min="5862" max="5862" width="18.140625" style="184" customWidth="1"/>
    <col min="5863" max="5863" width="16.85546875" style="184" customWidth="1"/>
    <col min="5864" max="6020" width="11.42578125" style="184"/>
    <col min="6021" max="6021" width="15.140625" style="184" customWidth="1"/>
    <col min="6022" max="6022" width="60.42578125" style="184" customWidth="1"/>
    <col min="6023" max="6025" width="19.85546875" style="184" customWidth="1"/>
    <col min="6026" max="6026" width="23.5703125" style="184" customWidth="1"/>
    <col min="6027" max="6027" width="20.140625" style="184" customWidth="1"/>
    <col min="6028" max="6028" width="18.7109375" style="184" customWidth="1"/>
    <col min="6029" max="6029" width="14.140625" style="184" customWidth="1"/>
    <col min="6030" max="6030" width="11.5703125" style="184" bestFit="1" customWidth="1"/>
    <col min="6031" max="6085" width="11.42578125" style="184"/>
    <col min="6086" max="6086" width="2.7109375" style="184" customWidth="1"/>
    <col min="6087" max="6087" width="9.85546875" style="184" customWidth="1"/>
    <col min="6088" max="6088" width="54.140625" style="184" customWidth="1"/>
    <col min="6089" max="6089" width="15.7109375" style="184" customWidth="1"/>
    <col min="6090" max="6090" width="13.7109375" style="184" customWidth="1"/>
    <col min="6091" max="6091" width="15.140625" style="184" customWidth="1"/>
    <col min="6092" max="6092" width="14.7109375" style="184" customWidth="1"/>
    <col min="6093" max="6093" width="17.42578125" style="184" customWidth="1"/>
    <col min="6094" max="6094" width="15.140625" style="184" customWidth="1"/>
    <col min="6095" max="6095" width="11.85546875" style="184" customWidth="1"/>
    <col min="6096" max="6096" width="3.85546875" style="184" customWidth="1"/>
    <col min="6097" max="6097" width="19.5703125" style="184" customWidth="1"/>
    <col min="6098" max="6098" width="17.140625" style="184" customWidth="1"/>
    <col min="6099" max="6099" width="17.28515625" style="184" customWidth="1"/>
    <col min="6100" max="6100" width="19.140625" style="184" customWidth="1"/>
    <col min="6101" max="6101" width="17.7109375" style="184" customWidth="1"/>
    <col min="6102" max="6102" width="14.5703125" style="184" bestFit="1" customWidth="1"/>
    <col min="6103" max="6103" width="14.140625" style="184" customWidth="1"/>
    <col min="6104" max="6104" width="13.28515625" style="184" customWidth="1"/>
    <col min="6105" max="6105" width="14.42578125" style="184" customWidth="1"/>
    <col min="6106" max="6106" width="16.7109375" style="184" customWidth="1"/>
    <col min="6107" max="6107" width="16" style="184" customWidth="1"/>
    <col min="6108" max="6108" width="16.140625" style="184" customWidth="1"/>
    <col min="6109" max="6110" width="14.28515625" style="184" customWidth="1"/>
    <col min="6111" max="6111" width="13.85546875" style="184" customWidth="1"/>
    <col min="6112" max="6112" width="13.5703125" style="184" customWidth="1"/>
    <col min="6113" max="6113" width="13.85546875" style="184" customWidth="1"/>
    <col min="6114" max="6115" width="16.140625" style="184" customWidth="1"/>
    <col min="6116" max="6116" width="11.5703125" style="184" customWidth="1"/>
    <col min="6117" max="6117" width="5.28515625" style="184" customWidth="1"/>
    <col min="6118" max="6118" width="18.140625" style="184" customWidth="1"/>
    <col min="6119" max="6119" width="16.85546875" style="184" customWidth="1"/>
    <col min="6120" max="6276" width="11.42578125" style="184"/>
    <col min="6277" max="6277" width="15.140625" style="184" customWidth="1"/>
    <col min="6278" max="6278" width="60.42578125" style="184" customWidth="1"/>
    <col min="6279" max="6281" width="19.85546875" style="184" customWidth="1"/>
    <col min="6282" max="6282" width="23.5703125" style="184" customWidth="1"/>
    <col min="6283" max="6283" width="20.140625" style="184" customWidth="1"/>
    <col min="6284" max="6284" width="18.7109375" style="184" customWidth="1"/>
    <col min="6285" max="6285" width="14.140625" style="184" customWidth="1"/>
    <col min="6286" max="6286" width="11.5703125" style="184" bestFit="1" customWidth="1"/>
    <col min="6287" max="6341" width="11.42578125" style="184"/>
    <col min="6342" max="6342" width="2.7109375" style="184" customWidth="1"/>
    <col min="6343" max="6343" width="9.85546875" style="184" customWidth="1"/>
    <col min="6344" max="6344" width="54.140625" style="184" customWidth="1"/>
    <col min="6345" max="6345" width="15.7109375" style="184" customWidth="1"/>
    <col min="6346" max="6346" width="13.7109375" style="184" customWidth="1"/>
    <col min="6347" max="6347" width="15.140625" style="184" customWidth="1"/>
    <col min="6348" max="6348" width="14.7109375" style="184" customWidth="1"/>
    <col min="6349" max="6349" width="17.42578125" style="184" customWidth="1"/>
    <col min="6350" max="6350" width="15.140625" style="184" customWidth="1"/>
    <col min="6351" max="6351" width="11.85546875" style="184" customWidth="1"/>
    <col min="6352" max="6352" width="3.85546875" style="184" customWidth="1"/>
    <col min="6353" max="6353" width="19.5703125" style="184" customWidth="1"/>
    <col min="6354" max="6354" width="17.140625" style="184" customWidth="1"/>
    <col min="6355" max="6355" width="17.28515625" style="184" customWidth="1"/>
    <col min="6356" max="6356" width="19.140625" style="184" customWidth="1"/>
    <col min="6357" max="6357" width="17.7109375" style="184" customWidth="1"/>
    <col min="6358" max="6358" width="14.5703125" style="184" bestFit="1" customWidth="1"/>
    <col min="6359" max="6359" width="14.140625" style="184" customWidth="1"/>
    <col min="6360" max="6360" width="13.28515625" style="184" customWidth="1"/>
    <col min="6361" max="6361" width="14.42578125" style="184" customWidth="1"/>
    <col min="6362" max="6362" width="16.7109375" style="184" customWidth="1"/>
    <col min="6363" max="6363" width="16" style="184" customWidth="1"/>
    <col min="6364" max="6364" width="16.140625" style="184" customWidth="1"/>
    <col min="6365" max="6366" width="14.28515625" style="184" customWidth="1"/>
    <col min="6367" max="6367" width="13.85546875" style="184" customWidth="1"/>
    <col min="6368" max="6368" width="13.5703125" style="184" customWidth="1"/>
    <col min="6369" max="6369" width="13.85546875" style="184" customWidth="1"/>
    <col min="6370" max="6371" width="16.140625" style="184" customWidth="1"/>
    <col min="6372" max="6372" width="11.5703125" style="184" customWidth="1"/>
    <col min="6373" max="6373" width="5.28515625" style="184" customWidth="1"/>
    <col min="6374" max="6374" width="18.140625" style="184" customWidth="1"/>
    <col min="6375" max="6375" width="16.85546875" style="184" customWidth="1"/>
    <col min="6376" max="6532" width="11.42578125" style="184"/>
    <col min="6533" max="6533" width="15.140625" style="184" customWidth="1"/>
    <col min="6534" max="6534" width="60.42578125" style="184" customWidth="1"/>
    <col min="6535" max="6537" width="19.85546875" style="184" customWidth="1"/>
    <col min="6538" max="6538" width="23.5703125" style="184" customWidth="1"/>
    <col min="6539" max="6539" width="20.140625" style="184" customWidth="1"/>
    <col min="6540" max="6540" width="18.7109375" style="184" customWidth="1"/>
    <col min="6541" max="6541" width="14.140625" style="184" customWidth="1"/>
    <col min="6542" max="6542" width="11.5703125" style="184" bestFit="1" customWidth="1"/>
    <col min="6543" max="6597" width="11.42578125" style="184"/>
    <col min="6598" max="6598" width="2.7109375" style="184" customWidth="1"/>
    <col min="6599" max="6599" width="9.85546875" style="184" customWidth="1"/>
    <col min="6600" max="6600" width="54.140625" style="184" customWidth="1"/>
    <col min="6601" max="6601" width="15.7109375" style="184" customWidth="1"/>
    <col min="6602" max="6602" width="13.7109375" style="184" customWidth="1"/>
    <col min="6603" max="6603" width="15.140625" style="184" customWidth="1"/>
    <col min="6604" max="6604" width="14.7109375" style="184" customWidth="1"/>
    <col min="6605" max="6605" width="17.42578125" style="184" customWidth="1"/>
    <col min="6606" max="6606" width="15.140625" style="184" customWidth="1"/>
    <col min="6607" max="6607" width="11.85546875" style="184" customWidth="1"/>
    <col min="6608" max="6608" width="3.85546875" style="184" customWidth="1"/>
    <col min="6609" max="6609" width="19.5703125" style="184" customWidth="1"/>
    <col min="6610" max="6610" width="17.140625" style="184" customWidth="1"/>
    <col min="6611" max="6611" width="17.28515625" style="184" customWidth="1"/>
    <col min="6612" max="6612" width="19.140625" style="184" customWidth="1"/>
    <col min="6613" max="6613" width="17.7109375" style="184" customWidth="1"/>
    <col min="6614" max="6614" width="14.5703125" style="184" bestFit="1" customWidth="1"/>
    <col min="6615" max="6615" width="14.140625" style="184" customWidth="1"/>
    <col min="6616" max="6616" width="13.28515625" style="184" customWidth="1"/>
    <col min="6617" max="6617" width="14.42578125" style="184" customWidth="1"/>
    <col min="6618" max="6618" width="16.7109375" style="184" customWidth="1"/>
    <col min="6619" max="6619" width="16" style="184" customWidth="1"/>
    <col min="6620" max="6620" width="16.140625" style="184" customWidth="1"/>
    <col min="6621" max="6622" width="14.28515625" style="184" customWidth="1"/>
    <col min="6623" max="6623" width="13.85546875" style="184" customWidth="1"/>
    <col min="6624" max="6624" width="13.5703125" style="184" customWidth="1"/>
    <col min="6625" max="6625" width="13.85546875" style="184" customWidth="1"/>
    <col min="6626" max="6627" width="16.140625" style="184" customWidth="1"/>
    <col min="6628" max="6628" width="11.5703125" style="184" customWidth="1"/>
    <col min="6629" max="6629" width="5.28515625" style="184" customWidth="1"/>
    <col min="6630" max="6630" width="18.140625" style="184" customWidth="1"/>
    <col min="6631" max="6631" width="16.85546875" style="184" customWidth="1"/>
    <col min="6632" max="6788" width="11.42578125" style="184"/>
    <col min="6789" max="6789" width="15.140625" style="184" customWidth="1"/>
    <col min="6790" max="6790" width="60.42578125" style="184" customWidth="1"/>
    <col min="6791" max="6793" width="19.85546875" style="184" customWidth="1"/>
    <col min="6794" max="6794" width="23.5703125" style="184" customWidth="1"/>
    <col min="6795" max="6795" width="20.140625" style="184" customWidth="1"/>
    <col min="6796" max="6796" width="18.7109375" style="184" customWidth="1"/>
    <col min="6797" max="6797" width="14.140625" style="184" customWidth="1"/>
    <col min="6798" max="6798" width="11.5703125" style="184" bestFit="1" customWidth="1"/>
    <col min="6799" max="6853" width="11.42578125" style="184"/>
    <col min="6854" max="6854" width="2.7109375" style="184" customWidth="1"/>
    <col min="6855" max="6855" width="9.85546875" style="184" customWidth="1"/>
    <col min="6856" max="6856" width="54.140625" style="184" customWidth="1"/>
    <col min="6857" max="6857" width="15.7109375" style="184" customWidth="1"/>
    <col min="6858" max="6858" width="13.7109375" style="184" customWidth="1"/>
    <col min="6859" max="6859" width="15.140625" style="184" customWidth="1"/>
    <col min="6860" max="6860" width="14.7109375" style="184" customWidth="1"/>
    <col min="6861" max="6861" width="17.42578125" style="184" customWidth="1"/>
    <col min="6862" max="6862" width="15.140625" style="184" customWidth="1"/>
    <col min="6863" max="6863" width="11.85546875" style="184" customWidth="1"/>
    <col min="6864" max="6864" width="3.85546875" style="184" customWidth="1"/>
    <col min="6865" max="6865" width="19.5703125" style="184" customWidth="1"/>
    <col min="6866" max="6866" width="17.140625" style="184" customWidth="1"/>
    <col min="6867" max="6867" width="17.28515625" style="184" customWidth="1"/>
    <col min="6868" max="6868" width="19.140625" style="184" customWidth="1"/>
    <col min="6869" max="6869" width="17.7109375" style="184" customWidth="1"/>
    <col min="6870" max="6870" width="14.5703125" style="184" bestFit="1" customWidth="1"/>
    <col min="6871" max="6871" width="14.140625" style="184" customWidth="1"/>
    <col min="6872" max="6872" width="13.28515625" style="184" customWidth="1"/>
    <col min="6873" max="6873" width="14.42578125" style="184" customWidth="1"/>
    <col min="6874" max="6874" width="16.7109375" style="184" customWidth="1"/>
    <col min="6875" max="6875" width="16" style="184" customWidth="1"/>
    <col min="6876" max="6876" width="16.140625" style="184" customWidth="1"/>
    <col min="6877" max="6878" width="14.28515625" style="184" customWidth="1"/>
    <col min="6879" max="6879" width="13.85546875" style="184" customWidth="1"/>
    <col min="6880" max="6880" width="13.5703125" style="184" customWidth="1"/>
    <col min="6881" max="6881" width="13.85546875" style="184" customWidth="1"/>
    <col min="6882" max="6883" width="16.140625" style="184" customWidth="1"/>
    <col min="6884" max="6884" width="11.5703125" style="184" customWidth="1"/>
    <col min="6885" max="6885" width="5.28515625" style="184" customWidth="1"/>
    <col min="6886" max="6886" width="18.140625" style="184" customWidth="1"/>
    <col min="6887" max="6887" width="16.85546875" style="184" customWidth="1"/>
    <col min="6888" max="7044" width="11.42578125" style="184"/>
    <col min="7045" max="7045" width="15.140625" style="184" customWidth="1"/>
    <col min="7046" max="7046" width="60.42578125" style="184" customWidth="1"/>
    <col min="7047" max="7049" width="19.85546875" style="184" customWidth="1"/>
    <col min="7050" max="7050" width="23.5703125" style="184" customWidth="1"/>
    <col min="7051" max="7051" width="20.140625" style="184" customWidth="1"/>
    <col min="7052" max="7052" width="18.7109375" style="184" customWidth="1"/>
    <col min="7053" max="7053" width="14.140625" style="184" customWidth="1"/>
    <col min="7054" max="7054" width="11.5703125" style="184" bestFit="1" customWidth="1"/>
    <col min="7055" max="7109" width="11.42578125" style="184"/>
    <col min="7110" max="7110" width="2.7109375" style="184" customWidth="1"/>
    <col min="7111" max="7111" width="9.85546875" style="184" customWidth="1"/>
    <col min="7112" max="7112" width="54.140625" style="184" customWidth="1"/>
    <col min="7113" max="7113" width="15.7109375" style="184" customWidth="1"/>
    <col min="7114" max="7114" width="13.7109375" style="184" customWidth="1"/>
    <col min="7115" max="7115" width="15.140625" style="184" customWidth="1"/>
    <col min="7116" max="7116" width="14.7109375" style="184" customWidth="1"/>
    <col min="7117" max="7117" width="17.42578125" style="184" customWidth="1"/>
    <col min="7118" max="7118" width="15.140625" style="184" customWidth="1"/>
    <col min="7119" max="7119" width="11.85546875" style="184" customWidth="1"/>
    <col min="7120" max="7120" width="3.85546875" style="184" customWidth="1"/>
    <col min="7121" max="7121" width="19.5703125" style="184" customWidth="1"/>
    <col min="7122" max="7122" width="17.140625" style="184" customWidth="1"/>
    <col min="7123" max="7123" width="17.28515625" style="184" customWidth="1"/>
    <col min="7124" max="7124" width="19.140625" style="184" customWidth="1"/>
    <col min="7125" max="7125" width="17.7109375" style="184" customWidth="1"/>
    <col min="7126" max="7126" width="14.5703125" style="184" bestFit="1" customWidth="1"/>
    <col min="7127" max="7127" width="14.140625" style="184" customWidth="1"/>
    <col min="7128" max="7128" width="13.28515625" style="184" customWidth="1"/>
    <col min="7129" max="7129" width="14.42578125" style="184" customWidth="1"/>
    <col min="7130" max="7130" width="16.7109375" style="184" customWidth="1"/>
    <col min="7131" max="7131" width="16" style="184" customWidth="1"/>
    <col min="7132" max="7132" width="16.140625" style="184" customWidth="1"/>
    <col min="7133" max="7134" width="14.28515625" style="184" customWidth="1"/>
    <col min="7135" max="7135" width="13.85546875" style="184" customWidth="1"/>
    <col min="7136" max="7136" width="13.5703125" style="184" customWidth="1"/>
    <col min="7137" max="7137" width="13.85546875" style="184" customWidth="1"/>
    <col min="7138" max="7139" width="16.140625" style="184" customWidth="1"/>
    <col min="7140" max="7140" width="11.5703125" style="184" customWidth="1"/>
    <col min="7141" max="7141" width="5.28515625" style="184" customWidth="1"/>
    <col min="7142" max="7142" width="18.140625" style="184" customWidth="1"/>
    <col min="7143" max="7143" width="16.85546875" style="184" customWidth="1"/>
    <col min="7144" max="7300" width="11.42578125" style="184"/>
    <col min="7301" max="7301" width="15.140625" style="184" customWidth="1"/>
    <col min="7302" max="7302" width="60.42578125" style="184" customWidth="1"/>
    <col min="7303" max="7305" width="19.85546875" style="184" customWidth="1"/>
    <col min="7306" max="7306" width="23.5703125" style="184" customWidth="1"/>
    <col min="7307" max="7307" width="20.140625" style="184" customWidth="1"/>
    <col min="7308" max="7308" width="18.7109375" style="184" customWidth="1"/>
    <col min="7309" max="7309" width="14.140625" style="184" customWidth="1"/>
    <col min="7310" max="7310" width="11.5703125" style="184" bestFit="1" customWidth="1"/>
    <col min="7311" max="7365" width="11.42578125" style="184"/>
    <col min="7366" max="7366" width="2.7109375" style="184" customWidth="1"/>
    <col min="7367" max="7367" width="9.85546875" style="184" customWidth="1"/>
    <col min="7368" max="7368" width="54.140625" style="184" customWidth="1"/>
    <col min="7369" max="7369" width="15.7109375" style="184" customWidth="1"/>
    <col min="7370" max="7370" width="13.7109375" style="184" customWidth="1"/>
    <col min="7371" max="7371" width="15.140625" style="184" customWidth="1"/>
    <col min="7372" max="7372" width="14.7109375" style="184" customWidth="1"/>
    <col min="7373" max="7373" width="17.42578125" style="184" customWidth="1"/>
    <col min="7374" max="7374" width="15.140625" style="184" customWidth="1"/>
    <col min="7375" max="7375" width="11.85546875" style="184" customWidth="1"/>
    <col min="7376" max="7376" width="3.85546875" style="184" customWidth="1"/>
    <col min="7377" max="7377" width="19.5703125" style="184" customWidth="1"/>
    <col min="7378" max="7378" width="17.140625" style="184" customWidth="1"/>
    <col min="7379" max="7379" width="17.28515625" style="184" customWidth="1"/>
    <col min="7380" max="7380" width="19.140625" style="184" customWidth="1"/>
    <col min="7381" max="7381" width="17.7109375" style="184" customWidth="1"/>
    <col min="7382" max="7382" width="14.5703125" style="184" bestFit="1" customWidth="1"/>
    <col min="7383" max="7383" width="14.140625" style="184" customWidth="1"/>
    <col min="7384" max="7384" width="13.28515625" style="184" customWidth="1"/>
    <col min="7385" max="7385" width="14.42578125" style="184" customWidth="1"/>
    <col min="7386" max="7386" width="16.7109375" style="184" customWidth="1"/>
    <col min="7387" max="7387" width="16" style="184" customWidth="1"/>
    <col min="7388" max="7388" width="16.140625" style="184" customWidth="1"/>
    <col min="7389" max="7390" width="14.28515625" style="184" customWidth="1"/>
    <col min="7391" max="7391" width="13.85546875" style="184" customWidth="1"/>
    <col min="7392" max="7392" width="13.5703125" style="184" customWidth="1"/>
    <col min="7393" max="7393" width="13.85546875" style="184" customWidth="1"/>
    <col min="7394" max="7395" width="16.140625" style="184" customWidth="1"/>
    <col min="7396" max="7396" width="11.5703125" style="184" customWidth="1"/>
    <col min="7397" max="7397" width="5.28515625" style="184" customWidth="1"/>
    <col min="7398" max="7398" width="18.140625" style="184" customWidth="1"/>
    <col min="7399" max="7399" width="16.85546875" style="184" customWidth="1"/>
    <col min="7400" max="7556" width="11.42578125" style="184"/>
    <col min="7557" max="7557" width="15.140625" style="184" customWidth="1"/>
    <col min="7558" max="7558" width="60.42578125" style="184" customWidth="1"/>
    <col min="7559" max="7561" width="19.85546875" style="184" customWidth="1"/>
    <col min="7562" max="7562" width="23.5703125" style="184" customWidth="1"/>
    <col min="7563" max="7563" width="20.140625" style="184" customWidth="1"/>
    <col min="7564" max="7564" width="18.7109375" style="184" customWidth="1"/>
    <col min="7565" max="7565" width="14.140625" style="184" customWidth="1"/>
    <col min="7566" max="7566" width="11.5703125" style="184" bestFit="1" customWidth="1"/>
    <col min="7567" max="7621" width="11.42578125" style="184"/>
    <col min="7622" max="7622" width="2.7109375" style="184" customWidth="1"/>
    <col min="7623" max="7623" width="9.85546875" style="184" customWidth="1"/>
    <col min="7624" max="7624" width="54.140625" style="184" customWidth="1"/>
    <col min="7625" max="7625" width="15.7109375" style="184" customWidth="1"/>
    <col min="7626" max="7626" width="13.7109375" style="184" customWidth="1"/>
    <col min="7627" max="7627" width="15.140625" style="184" customWidth="1"/>
    <col min="7628" max="7628" width="14.7109375" style="184" customWidth="1"/>
    <col min="7629" max="7629" width="17.42578125" style="184" customWidth="1"/>
    <col min="7630" max="7630" width="15.140625" style="184" customWidth="1"/>
    <col min="7631" max="7631" width="11.85546875" style="184" customWidth="1"/>
    <col min="7632" max="7632" width="3.85546875" style="184" customWidth="1"/>
    <col min="7633" max="7633" width="19.5703125" style="184" customWidth="1"/>
    <col min="7634" max="7634" width="17.140625" style="184" customWidth="1"/>
    <col min="7635" max="7635" width="17.28515625" style="184" customWidth="1"/>
    <col min="7636" max="7636" width="19.140625" style="184" customWidth="1"/>
    <col min="7637" max="7637" width="17.7109375" style="184" customWidth="1"/>
    <col min="7638" max="7638" width="14.5703125" style="184" bestFit="1" customWidth="1"/>
    <col min="7639" max="7639" width="14.140625" style="184" customWidth="1"/>
    <col min="7640" max="7640" width="13.28515625" style="184" customWidth="1"/>
    <col min="7641" max="7641" width="14.42578125" style="184" customWidth="1"/>
    <col min="7642" max="7642" width="16.7109375" style="184" customWidth="1"/>
    <col min="7643" max="7643" width="16" style="184" customWidth="1"/>
    <col min="7644" max="7644" width="16.140625" style="184" customWidth="1"/>
    <col min="7645" max="7646" width="14.28515625" style="184" customWidth="1"/>
    <col min="7647" max="7647" width="13.85546875" style="184" customWidth="1"/>
    <col min="7648" max="7648" width="13.5703125" style="184" customWidth="1"/>
    <col min="7649" max="7649" width="13.85546875" style="184" customWidth="1"/>
    <col min="7650" max="7651" width="16.140625" style="184" customWidth="1"/>
    <col min="7652" max="7652" width="11.5703125" style="184" customWidth="1"/>
    <col min="7653" max="7653" width="5.28515625" style="184" customWidth="1"/>
    <col min="7654" max="7654" width="18.140625" style="184" customWidth="1"/>
    <col min="7655" max="7655" width="16.85546875" style="184" customWidth="1"/>
    <col min="7656" max="7812" width="11.42578125" style="184"/>
    <col min="7813" max="7813" width="15.140625" style="184" customWidth="1"/>
    <col min="7814" max="7814" width="60.42578125" style="184" customWidth="1"/>
    <col min="7815" max="7817" width="19.85546875" style="184" customWidth="1"/>
    <col min="7818" max="7818" width="23.5703125" style="184" customWidth="1"/>
    <col min="7819" max="7819" width="20.140625" style="184" customWidth="1"/>
    <col min="7820" max="7820" width="18.7109375" style="184" customWidth="1"/>
    <col min="7821" max="7821" width="14.140625" style="184" customWidth="1"/>
    <col min="7822" max="7822" width="11.5703125" style="184" bestFit="1" customWidth="1"/>
    <col min="7823" max="7877" width="11.42578125" style="184"/>
    <col min="7878" max="7878" width="2.7109375" style="184" customWidth="1"/>
    <col min="7879" max="7879" width="9.85546875" style="184" customWidth="1"/>
    <col min="7880" max="7880" width="54.140625" style="184" customWidth="1"/>
    <col min="7881" max="7881" width="15.7109375" style="184" customWidth="1"/>
    <col min="7882" max="7882" width="13.7109375" style="184" customWidth="1"/>
    <col min="7883" max="7883" width="15.140625" style="184" customWidth="1"/>
    <col min="7884" max="7884" width="14.7109375" style="184" customWidth="1"/>
    <col min="7885" max="7885" width="17.42578125" style="184" customWidth="1"/>
    <col min="7886" max="7886" width="15.140625" style="184" customWidth="1"/>
    <col min="7887" max="7887" width="11.85546875" style="184" customWidth="1"/>
    <col min="7888" max="7888" width="3.85546875" style="184" customWidth="1"/>
    <col min="7889" max="7889" width="19.5703125" style="184" customWidth="1"/>
    <col min="7890" max="7890" width="17.140625" style="184" customWidth="1"/>
    <col min="7891" max="7891" width="17.28515625" style="184" customWidth="1"/>
    <col min="7892" max="7892" width="19.140625" style="184" customWidth="1"/>
    <col min="7893" max="7893" width="17.7109375" style="184" customWidth="1"/>
    <col min="7894" max="7894" width="14.5703125" style="184" bestFit="1" customWidth="1"/>
    <col min="7895" max="7895" width="14.140625" style="184" customWidth="1"/>
    <col min="7896" max="7896" width="13.28515625" style="184" customWidth="1"/>
    <col min="7897" max="7897" width="14.42578125" style="184" customWidth="1"/>
    <col min="7898" max="7898" width="16.7109375" style="184" customWidth="1"/>
    <col min="7899" max="7899" width="16" style="184" customWidth="1"/>
    <col min="7900" max="7900" width="16.140625" style="184" customWidth="1"/>
    <col min="7901" max="7902" width="14.28515625" style="184" customWidth="1"/>
    <col min="7903" max="7903" width="13.85546875" style="184" customWidth="1"/>
    <col min="7904" max="7904" width="13.5703125" style="184" customWidth="1"/>
    <col min="7905" max="7905" width="13.85546875" style="184" customWidth="1"/>
    <col min="7906" max="7907" width="16.140625" style="184" customWidth="1"/>
    <col min="7908" max="7908" width="11.5703125" style="184" customWidth="1"/>
    <col min="7909" max="7909" width="5.28515625" style="184" customWidth="1"/>
    <col min="7910" max="7910" width="18.140625" style="184" customWidth="1"/>
    <col min="7911" max="7911" width="16.85546875" style="184" customWidth="1"/>
    <col min="7912" max="8068" width="11.42578125" style="184"/>
    <col min="8069" max="8069" width="15.140625" style="184" customWidth="1"/>
    <col min="8070" max="8070" width="60.42578125" style="184" customWidth="1"/>
    <col min="8071" max="8073" width="19.85546875" style="184" customWidth="1"/>
    <col min="8074" max="8074" width="23.5703125" style="184" customWidth="1"/>
    <col min="8075" max="8075" width="20.140625" style="184" customWidth="1"/>
    <col min="8076" max="8076" width="18.7109375" style="184" customWidth="1"/>
    <col min="8077" max="8077" width="14.140625" style="184" customWidth="1"/>
    <col min="8078" max="8078" width="11.5703125" style="184" bestFit="1" customWidth="1"/>
    <col min="8079" max="8133" width="11.42578125" style="184"/>
    <col min="8134" max="8134" width="2.7109375" style="184" customWidth="1"/>
    <col min="8135" max="8135" width="9.85546875" style="184" customWidth="1"/>
    <col min="8136" max="8136" width="54.140625" style="184" customWidth="1"/>
    <col min="8137" max="8137" width="15.7109375" style="184" customWidth="1"/>
    <col min="8138" max="8138" width="13.7109375" style="184" customWidth="1"/>
    <col min="8139" max="8139" width="15.140625" style="184" customWidth="1"/>
    <col min="8140" max="8140" width="14.7109375" style="184" customWidth="1"/>
    <col min="8141" max="8141" width="17.42578125" style="184" customWidth="1"/>
    <col min="8142" max="8142" width="15.140625" style="184" customWidth="1"/>
    <col min="8143" max="8143" width="11.85546875" style="184" customWidth="1"/>
    <col min="8144" max="8144" width="3.85546875" style="184" customWidth="1"/>
    <col min="8145" max="8145" width="19.5703125" style="184" customWidth="1"/>
    <col min="8146" max="8146" width="17.140625" style="184" customWidth="1"/>
    <col min="8147" max="8147" width="17.28515625" style="184" customWidth="1"/>
    <col min="8148" max="8148" width="19.140625" style="184" customWidth="1"/>
    <col min="8149" max="8149" width="17.7109375" style="184" customWidth="1"/>
    <col min="8150" max="8150" width="14.5703125" style="184" bestFit="1" customWidth="1"/>
    <col min="8151" max="8151" width="14.140625" style="184" customWidth="1"/>
    <col min="8152" max="8152" width="13.28515625" style="184" customWidth="1"/>
    <col min="8153" max="8153" width="14.42578125" style="184" customWidth="1"/>
    <col min="8154" max="8154" width="16.7109375" style="184" customWidth="1"/>
    <col min="8155" max="8155" width="16" style="184" customWidth="1"/>
    <col min="8156" max="8156" width="16.140625" style="184" customWidth="1"/>
    <col min="8157" max="8158" width="14.28515625" style="184" customWidth="1"/>
    <col min="8159" max="8159" width="13.85546875" style="184" customWidth="1"/>
    <col min="8160" max="8160" width="13.5703125" style="184" customWidth="1"/>
    <col min="8161" max="8161" width="13.85546875" style="184" customWidth="1"/>
    <col min="8162" max="8163" width="16.140625" style="184" customWidth="1"/>
    <col min="8164" max="8164" width="11.5703125" style="184" customWidth="1"/>
    <col min="8165" max="8165" width="5.28515625" style="184" customWidth="1"/>
    <col min="8166" max="8166" width="18.140625" style="184" customWidth="1"/>
    <col min="8167" max="8167" width="16.85546875" style="184" customWidth="1"/>
    <col min="8168" max="8324" width="11.42578125" style="184"/>
    <col min="8325" max="8325" width="15.140625" style="184" customWidth="1"/>
    <col min="8326" max="8326" width="60.42578125" style="184" customWidth="1"/>
    <col min="8327" max="8329" width="19.85546875" style="184" customWidth="1"/>
    <col min="8330" max="8330" width="23.5703125" style="184" customWidth="1"/>
    <col min="8331" max="8331" width="20.140625" style="184" customWidth="1"/>
    <col min="8332" max="8332" width="18.7109375" style="184" customWidth="1"/>
    <col min="8333" max="8333" width="14.140625" style="184" customWidth="1"/>
    <col min="8334" max="8334" width="11.5703125" style="184" bestFit="1" customWidth="1"/>
    <col min="8335" max="8389" width="11.42578125" style="184"/>
    <col min="8390" max="8390" width="2.7109375" style="184" customWidth="1"/>
    <col min="8391" max="8391" width="9.85546875" style="184" customWidth="1"/>
    <col min="8392" max="8392" width="54.140625" style="184" customWidth="1"/>
    <col min="8393" max="8393" width="15.7109375" style="184" customWidth="1"/>
    <col min="8394" max="8394" width="13.7109375" style="184" customWidth="1"/>
    <col min="8395" max="8395" width="15.140625" style="184" customWidth="1"/>
    <col min="8396" max="8396" width="14.7109375" style="184" customWidth="1"/>
    <col min="8397" max="8397" width="17.42578125" style="184" customWidth="1"/>
    <col min="8398" max="8398" width="15.140625" style="184" customWidth="1"/>
    <col min="8399" max="8399" width="11.85546875" style="184" customWidth="1"/>
    <col min="8400" max="8400" width="3.85546875" style="184" customWidth="1"/>
    <col min="8401" max="8401" width="19.5703125" style="184" customWidth="1"/>
    <col min="8402" max="8402" width="17.140625" style="184" customWidth="1"/>
    <col min="8403" max="8403" width="17.28515625" style="184" customWidth="1"/>
    <col min="8404" max="8404" width="19.140625" style="184" customWidth="1"/>
    <col min="8405" max="8405" width="17.7109375" style="184" customWidth="1"/>
    <col min="8406" max="8406" width="14.5703125" style="184" bestFit="1" customWidth="1"/>
    <col min="8407" max="8407" width="14.140625" style="184" customWidth="1"/>
    <col min="8408" max="8408" width="13.28515625" style="184" customWidth="1"/>
    <col min="8409" max="8409" width="14.42578125" style="184" customWidth="1"/>
    <col min="8410" max="8410" width="16.7109375" style="184" customWidth="1"/>
    <col min="8411" max="8411" width="16" style="184" customWidth="1"/>
    <col min="8412" max="8412" width="16.140625" style="184" customWidth="1"/>
    <col min="8413" max="8414" width="14.28515625" style="184" customWidth="1"/>
    <col min="8415" max="8415" width="13.85546875" style="184" customWidth="1"/>
    <col min="8416" max="8416" width="13.5703125" style="184" customWidth="1"/>
    <col min="8417" max="8417" width="13.85546875" style="184" customWidth="1"/>
    <col min="8418" max="8419" width="16.140625" style="184" customWidth="1"/>
    <col min="8420" max="8420" width="11.5703125" style="184" customWidth="1"/>
    <col min="8421" max="8421" width="5.28515625" style="184" customWidth="1"/>
    <col min="8422" max="8422" width="18.140625" style="184" customWidth="1"/>
    <col min="8423" max="8423" width="16.85546875" style="184" customWidth="1"/>
    <col min="8424" max="8580" width="11.42578125" style="184"/>
    <col min="8581" max="8581" width="15.140625" style="184" customWidth="1"/>
    <col min="8582" max="8582" width="60.42578125" style="184" customWidth="1"/>
    <col min="8583" max="8585" width="19.85546875" style="184" customWidth="1"/>
    <col min="8586" max="8586" width="23.5703125" style="184" customWidth="1"/>
    <col min="8587" max="8587" width="20.140625" style="184" customWidth="1"/>
    <col min="8588" max="8588" width="18.7109375" style="184" customWidth="1"/>
    <col min="8589" max="8589" width="14.140625" style="184" customWidth="1"/>
    <col min="8590" max="8590" width="11.5703125" style="184" bestFit="1" customWidth="1"/>
    <col min="8591" max="8645" width="11.42578125" style="184"/>
    <col min="8646" max="8646" width="2.7109375" style="184" customWidth="1"/>
    <col min="8647" max="8647" width="9.85546875" style="184" customWidth="1"/>
    <col min="8648" max="8648" width="54.140625" style="184" customWidth="1"/>
    <col min="8649" max="8649" width="15.7109375" style="184" customWidth="1"/>
    <col min="8650" max="8650" width="13.7109375" style="184" customWidth="1"/>
    <col min="8651" max="8651" width="15.140625" style="184" customWidth="1"/>
    <col min="8652" max="8652" width="14.7109375" style="184" customWidth="1"/>
    <col min="8653" max="8653" width="17.42578125" style="184" customWidth="1"/>
    <col min="8654" max="8654" width="15.140625" style="184" customWidth="1"/>
    <col min="8655" max="8655" width="11.85546875" style="184" customWidth="1"/>
    <col min="8656" max="8656" width="3.85546875" style="184" customWidth="1"/>
    <col min="8657" max="8657" width="19.5703125" style="184" customWidth="1"/>
    <col min="8658" max="8658" width="17.140625" style="184" customWidth="1"/>
    <col min="8659" max="8659" width="17.28515625" style="184" customWidth="1"/>
    <col min="8660" max="8660" width="19.140625" style="184" customWidth="1"/>
    <col min="8661" max="8661" width="17.7109375" style="184" customWidth="1"/>
    <col min="8662" max="8662" width="14.5703125" style="184" bestFit="1" customWidth="1"/>
    <col min="8663" max="8663" width="14.140625" style="184" customWidth="1"/>
    <col min="8664" max="8664" width="13.28515625" style="184" customWidth="1"/>
    <col min="8665" max="8665" width="14.42578125" style="184" customWidth="1"/>
    <col min="8666" max="8666" width="16.7109375" style="184" customWidth="1"/>
    <col min="8667" max="8667" width="16" style="184" customWidth="1"/>
    <col min="8668" max="8668" width="16.140625" style="184" customWidth="1"/>
    <col min="8669" max="8670" width="14.28515625" style="184" customWidth="1"/>
    <col min="8671" max="8671" width="13.85546875" style="184" customWidth="1"/>
    <col min="8672" max="8672" width="13.5703125" style="184" customWidth="1"/>
    <col min="8673" max="8673" width="13.85546875" style="184" customWidth="1"/>
    <col min="8674" max="8675" width="16.140625" style="184" customWidth="1"/>
    <col min="8676" max="8676" width="11.5703125" style="184" customWidth="1"/>
    <col min="8677" max="8677" width="5.28515625" style="184" customWidth="1"/>
    <col min="8678" max="8678" width="18.140625" style="184" customWidth="1"/>
    <col min="8679" max="8679" width="16.85546875" style="184" customWidth="1"/>
    <col min="8680" max="8836" width="11.42578125" style="184"/>
    <col min="8837" max="8837" width="15.140625" style="184" customWidth="1"/>
    <col min="8838" max="8838" width="60.42578125" style="184" customWidth="1"/>
    <col min="8839" max="8841" width="19.85546875" style="184" customWidth="1"/>
    <col min="8842" max="8842" width="23.5703125" style="184" customWidth="1"/>
    <col min="8843" max="8843" width="20.140625" style="184" customWidth="1"/>
    <col min="8844" max="8844" width="18.7109375" style="184" customWidth="1"/>
    <col min="8845" max="8845" width="14.140625" style="184" customWidth="1"/>
    <col min="8846" max="8846" width="11.5703125" style="184" bestFit="1" customWidth="1"/>
    <col min="8847" max="8901" width="11.42578125" style="184"/>
    <col min="8902" max="8902" width="2.7109375" style="184" customWidth="1"/>
    <col min="8903" max="8903" width="9.85546875" style="184" customWidth="1"/>
    <col min="8904" max="8904" width="54.140625" style="184" customWidth="1"/>
    <col min="8905" max="8905" width="15.7109375" style="184" customWidth="1"/>
    <col min="8906" max="8906" width="13.7109375" style="184" customWidth="1"/>
    <col min="8907" max="8907" width="15.140625" style="184" customWidth="1"/>
    <col min="8908" max="8908" width="14.7109375" style="184" customWidth="1"/>
    <col min="8909" max="8909" width="17.42578125" style="184" customWidth="1"/>
    <col min="8910" max="8910" width="15.140625" style="184" customWidth="1"/>
    <col min="8911" max="8911" width="11.85546875" style="184" customWidth="1"/>
    <col min="8912" max="8912" width="3.85546875" style="184" customWidth="1"/>
    <col min="8913" max="8913" width="19.5703125" style="184" customWidth="1"/>
    <col min="8914" max="8914" width="17.140625" style="184" customWidth="1"/>
    <col min="8915" max="8915" width="17.28515625" style="184" customWidth="1"/>
    <col min="8916" max="8916" width="19.140625" style="184" customWidth="1"/>
    <col min="8917" max="8917" width="17.7109375" style="184" customWidth="1"/>
    <col min="8918" max="8918" width="14.5703125" style="184" bestFit="1" customWidth="1"/>
    <col min="8919" max="8919" width="14.140625" style="184" customWidth="1"/>
    <col min="8920" max="8920" width="13.28515625" style="184" customWidth="1"/>
    <col min="8921" max="8921" width="14.42578125" style="184" customWidth="1"/>
    <col min="8922" max="8922" width="16.7109375" style="184" customWidth="1"/>
    <col min="8923" max="8923" width="16" style="184" customWidth="1"/>
    <col min="8924" max="8924" width="16.140625" style="184" customWidth="1"/>
    <col min="8925" max="8926" width="14.28515625" style="184" customWidth="1"/>
    <col min="8927" max="8927" width="13.85546875" style="184" customWidth="1"/>
    <col min="8928" max="8928" width="13.5703125" style="184" customWidth="1"/>
    <col min="8929" max="8929" width="13.85546875" style="184" customWidth="1"/>
    <col min="8930" max="8931" width="16.140625" style="184" customWidth="1"/>
    <col min="8932" max="8932" width="11.5703125" style="184" customWidth="1"/>
    <col min="8933" max="8933" width="5.28515625" style="184" customWidth="1"/>
    <col min="8934" max="8934" width="18.140625" style="184" customWidth="1"/>
    <col min="8935" max="8935" width="16.85546875" style="184" customWidth="1"/>
    <col min="8936" max="9092" width="11.42578125" style="184"/>
    <col min="9093" max="9093" width="15.140625" style="184" customWidth="1"/>
    <col min="9094" max="9094" width="60.42578125" style="184" customWidth="1"/>
    <col min="9095" max="9097" width="19.85546875" style="184" customWidth="1"/>
    <col min="9098" max="9098" width="23.5703125" style="184" customWidth="1"/>
    <col min="9099" max="9099" width="20.140625" style="184" customWidth="1"/>
    <col min="9100" max="9100" width="18.7109375" style="184" customWidth="1"/>
    <col min="9101" max="9101" width="14.140625" style="184" customWidth="1"/>
    <col min="9102" max="9102" width="11.5703125" style="184" bestFit="1" customWidth="1"/>
    <col min="9103" max="9157" width="11.42578125" style="184"/>
    <col min="9158" max="9158" width="2.7109375" style="184" customWidth="1"/>
    <col min="9159" max="9159" width="9.85546875" style="184" customWidth="1"/>
    <col min="9160" max="9160" width="54.140625" style="184" customWidth="1"/>
    <col min="9161" max="9161" width="15.7109375" style="184" customWidth="1"/>
    <col min="9162" max="9162" width="13.7109375" style="184" customWidth="1"/>
    <col min="9163" max="9163" width="15.140625" style="184" customWidth="1"/>
    <col min="9164" max="9164" width="14.7109375" style="184" customWidth="1"/>
    <col min="9165" max="9165" width="17.42578125" style="184" customWidth="1"/>
    <col min="9166" max="9166" width="15.140625" style="184" customWidth="1"/>
    <col min="9167" max="9167" width="11.85546875" style="184" customWidth="1"/>
    <col min="9168" max="9168" width="3.85546875" style="184" customWidth="1"/>
    <col min="9169" max="9169" width="19.5703125" style="184" customWidth="1"/>
    <col min="9170" max="9170" width="17.140625" style="184" customWidth="1"/>
    <col min="9171" max="9171" width="17.28515625" style="184" customWidth="1"/>
    <col min="9172" max="9172" width="19.140625" style="184" customWidth="1"/>
    <col min="9173" max="9173" width="17.7109375" style="184" customWidth="1"/>
    <col min="9174" max="9174" width="14.5703125" style="184" bestFit="1" customWidth="1"/>
    <col min="9175" max="9175" width="14.140625" style="184" customWidth="1"/>
    <col min="9176" max="9176" width="13.28515625" style="184" customWidth="1"/>
    <col min="9177" max="9177" width="14.42578125" style="184" customWidth="1"/>
    <col min="9178" max="9178" width="16.7109375" style="184" customWidth="1"/>
    <col min="9179" max="9179" width="16" style="184" customWidth="1"/>
    <col min="9180" max="9180" width="16.140625" style="184" customWidth="1"/>
    <col min="9181" max="9182" width="14.28515625" style="184" customWidth="1"/>
    <col min="9183" max="9183" width="13.85546875" style="184" customWidth="1"/>
    <col min="9184" max="9184" width="13.5703125" style="184" customWidth="1"/>
    <col min="9185" max="9185" width="13.85546875" style="184" customWidth="1"/>
    <col min="9186" max="9187" width="16.140625" style="184" customWidth="1"/>
    <col min="9188" max="9188" width="11.5703125" style="184" customWidth="1"/>
    <col min="9189" max="9189" width="5.28515625" style="184" customWidth="1"/>
    <col min="9190" max="9190" width="18.140625" style="184" customWidth="1"/>
    <col min="9191" max="9191" width="16.85546875" style="184" customWidth="1"/>
    <col min="9192" max="9348" width="11.42578125" style="184"/>
    <col min="9349" max="9349" width="15.140625" style="184" customWidth="1"/>
    <col min="9350" max="9350" width="60.42578125" style="184" customWidth="1"/>
    <col min="9351" max="9353" width="19.85546875" style="184" customWidth="1"/>
    <col min="9354" max="9354" width="23.5703125" style="184" customWidth="1"/>
    <col min="9355" max="9355" width="20.140625" style="184" customWidth="1"/>
    <col min="9356" max="9356" width="18.7109375" style="184" customWidth="1"/>
    <col min="9357" max="9357" width="14.140625" style="184" customWidth="1"/>
    <col min="9358" max="9358" width="11.5703125" style="184" bestFit="1" customWidth="1"/>
    <col min="9359" max="9413" width="11.42578125" style="184"/>
    <col min="9414" max="9414" width="2.7109375" style="184" customWidth="1"/>
    <col min="9415" max="9415" width="9.85546875" style="184" customWidth="1"/>
    <col min="9416" max="9416" width="54.140625" style="184" customWidth="1"/>
    <col min="9417" max="9417" width="15.7109375" style="184" customWidth="1"/>
    <col min="9418" max="9418" width="13.7109375" style="184" customWidth="1"/>
    <col min="9419" max="9419" width="15.140625" style="184" customWidth="1"/>
    <col min="9420" max="9420" width="14.7109375" style="184" customWidth="1"/>
    <col min="9421" max="9421" width="17.42578125" style="184" customWidth="1"/>
    <col min="9422" max="9422" width="15.140625" style="184" customWidth="1"/>
    <col min="9423" max="9423" width="11.85546875" style="184" customWidth="1"/>
    <col min="9424" max="9424" width="3.85546875" style="184" customWidth="1"/>
    <col min="9425" max="9425" width="19.5703125" style="184" customWidth="1"/>
    <col min="9426" max="9426" width="17.140625" style="184" customWidth="1"/>
    <col min="9427" max="9427" width="17.28515625" style="184" customWidth="1"/>
    <col min="9428" max="9428" width="19.140625" style="184" customWidth="1"/>
    <col min="9429" max="9429" width="17.7109375" style="184" customWidth="1"/>
    <col min="9430" max="9430" width="14.5703125" style="184" bestFit="1" customWidth="1"/>
    <col min="9431" max="9431" width="14.140625" style="184" customWidth="1"/>
    <col min="9432" max="9432" width="13.28515625" style="184" customWidth="1"/>
    <col min="9433" max="9433" width="14.42578125" style="184" customWidth="1"/>
    <col min="9434" max="9434" width="16.7109375" style="184" customWidth="1"/>
    <col min="9435" max="9435" width="16" style="184" customWidth="1"/>
    <col min="9436" max="9436" width="16.140625" style="184" customWidth="1"/>
    <col min="9437" max="9438" width="14.28515625" style="184" customWidth="1"/>
    <col min="9439" max="9439" width="13.85546875" style="184" customWidth="1"/>
    <col min="9440" max="9440" width="13.5703125" style="184" customWidth="1"/>
    <col min="9441" max="9441" width="13.85546875" style="184" customWidth="1"/>
    <col min="9442" max="9443" width="16.140625" style="184" customWidth="1"/>
    <col min="9444" max="9444" width="11.5703125" style="184" customWidth="1"/>
    <col min="9445" max="9445" width="5.28515625" style="184" customWidth="1"/>
    <col min="9446" max="9446" width="18.140625" style="184" customWidth="1"/>
    <col min="9447" max="9447" width="16.85546875" style="184" customWidth="1"/>
    <col min="9448" max="9604" width="11.42578125" style="184"/>
    <col min="9605" max="9605" width="15.140625" style="184" customWidth="1"/>
    <col min="9606" max="9606" width="60.42578125" style="184" customWidth="1"/>
    <col min="9607" max="9609" width="19.85546875" style="184" customWidth="1"/>
    <col min="9610" max="9610" width="23.5703125" style="184" customWidth="1"/>
    <col min="9611" max="9611" width="20.140625" style="184" customWidth="1"/>
    <col min="9612" max="9612" width="18.7109375" style="184" customWidth="1"/>
    <col min="9613" max="9613" width="14.140625" style="184" customWidth="1"/>
    <col min="9614" max="9614" width="11.5703125" style="184" bestFit="1" customWidth="1"/>
    <col min="9615" max="9669" width="11.42578125" style="184"/>
    <col min="9670" max="9670" width="2.7109375" style="184" customWidth="1"/>
    <col min="9671" max="9671" width="9.85546875" style="184" customWidth="1"/>
    <col min="9672" max="9672" width="54.140625" style="184" customWidth="1"/>
    <col min="9673" max="9673" width="15.7109375" style="184" customWidth="1"/>
    <col min="9674" max="9674" width="13.7109375" style="184" customWidth="1"/>
    <col min="9675" max="9675" width="15.140625" style="184" customWidth="1"/>
    <col min="9676" max="9676" width="14.7109375" style="184" customWidth="1"/>
    <col min="9677" max="9677" width="17.42578125" style="184" customWidth="1"/>
    <col min="9678" max="9678" width="15.140625" style="184" customWidth="1"/>
    <col min="9679" max="9679" width="11.85546875" style="184" customWidth="1"/>
    <col min="9680" max="9680" width="3.85546875" style="184" customWidth="1"/>
    <col min="9681" max="9681" width="19.5703125" style="184" customWidth="1"/>
    <col min="9682" max="9682" width="17.140625" style="184" customWidth="1"/>
    <col min="9683" max="9683" width="17.28515625" style="184" customWidth="1"/>
    <col min="9684" max="9684" width="19.140625" style="184" customWidth="1"/>
    <col min="9685" max="9685" width="17.7109375" style="184" customWidth="1"/>
    <col min="9686" max="9686" width="14.5703125" style="184" bestFit="1" customWidth="1"/>
    <col min="9687" max="9687" width="14.140625" style="184" customWidth="1"/>
    <col min="9688" max="9688" width="13.28515625" style="184" customWidth="1"/>
    <col min="9689" max="9689" width="14.42578125" style="184" customWidth="1"/>
    <col min="9690" max="9690" width="16.7109375" style="184" customWidth="1"/>
    <col min="9691" max="9691" width="16" style="184" customWidth="1"/>
    <col min="9692" max="9692" width="16.140625" style="184" customWidth="1"/>
    <col min="9693" max="9694" width="14.28515625" style="184" customWidth="1"/>
    <col min="9695" max="9695" width="13.85546875" style="184" customWidth="1"/>
    <col min="9696" max="9696" width="13.5703125" style="184" customWidth="1"/>
    <col min="9697" max="9697" width="13.85546875" style="184" customWidth="1"/>
    <col min="9698" max="9699" width="16.140625" style="184" customWidth="1"/>
    <col min="9700" max="9700" width="11.5703125" style="184" customWidth="1"/>
    <col min="9701" max="9701" width="5.28515625" style="184" customWidth="1"/>
    <col min="9702" max="9702" width="18.140625" style="184" customWidth="1"/>
    <col min="9703" max="9703" width="16.85546875" style="184" customWidth="1"/>
    <col min="9704" max="9860" width="11.42578125" style="184"/>
    <col min="9861" max="9861" width="15.140625" style="184" customWidth="1"/>
    <col min="9862" max="9862" width="60.42578125" style="184" customWidth="1"/>
    <col min="9863" max="9865" width="19.85546875" style="184" customWidth="1"/>
    <col min="9866" max="9866" width="23.5703125" style="184" customWidth="1"/>
    <col min="9867" max="9867" width="20.140625" style="184" customWidth="1"/>
    <col min="9868" max="9868" width="18.7109375" style="184" customWidth="1"/>
    <col min="9869" max="9869" width="14.140625" style="184" customWidth="1"/>
    <col min="9870" max="9870" width="11.5703125" style="184" bestFit="1" customWidth="1"/>
    <col min="9871" max="9925" width="11.42578125" style="184"/>
    <col min="9926" max="9926" width="2.7109375" style="184" customWidth="1"/>
    <col min="9927" max="9927" width="9.85546875" style="184" customWidth="1"/>
    <col min="9928" max="9928" width="54.140625" style="184" customWidth="1"/>
    <col min="9929" max="9929" width="15.7109375" style="184" customWidth="1"/>
    <col min="9930" max="9930" width="13.7109375" style="184" customWidth="1"/>
    <col min="9931" max="9931" width="15.140625" style="184" customWidth="1"/>
    <col min="9932" max="9932" width="14.7109375" style="184" customWidth="1"/>
    <col min="9933" max="9933" width="17.42578125" style="184" customWidth="1"/>
    <col min="9934" max="9934" width="15.140625" style="184" customWidth="1"/>
    <col min="9935" max="9935" width="11.85546875" style="184" customWidth="1"/>
    <col min="9936" max="9936" width="3.85546875" style="184" customWidth="1"/>
    <col min="9937" max="9937" width="19.5703125" style="184" customWidth="1"/>
    <col min="9938" max="9938" width="17.140625" style="184" customWidth="1"/>
    <col min="9939" max="9939" width="17.28515625" style="184" customWidth="1"/>
    <col min="9940" max="9940" width="19.140625" style="184" customWidth="1"/>
    <col min="9941" max="9941" width="17.7109375" style="184" customWidth="1"/>
    <col min="9942" max="9942" width="14.5703125" style="184" bestFit="1" customWidth="1"/>
    <col min="9943" max="9943" width="14.140625" style="184" customWidth="1"/>
    <col min="9944" max="9944" width="13.28515625" style="184" customWidth="1"/>
    <col min="9945" max="9945" width="14.42578125" style="184" customWidth="1"/>
    <col min="9946" max="9946" width="16.7109375" style="184" customWidth="1"/>
    <col min="9947" max="9947" width="16" style="184" customWidth="1"/>
    <col min="9948" max="9948" width="16.140625" style="184" customWidth="1"/>
    <col min="9949" max="9950" width="14.28515625" style="184" customWidth="1"/>
    <col min="9951" max="9951" width="13.85546875" style="184" customWidth="1"/>
    <col min="9952" max="9952" width="13.5703125" style="184" customWidth="1"/>
    <col min="9953" max="9953" width="13.85546875" style="184" customWidth="1"/>
    <col min="9954" max="9955" width="16.140625" style="184" customWidth="1"/>
    <col min="9956" max="9956" width="11.5703125" style="184" customWidth="1"/>
    <col min="9957" max="9957" width="5.28515625" style="184" customWidth="1"/>
    <col min="9958" max="9958" width="18.140625" style="184" customWidth="1"/>
    <col min="9959" max="9959" width="16.85546875" style="184" customWidth="1"/>
    <col min="9960" max="10116" width="11.42578125" style="184"/>
    <col min="10117" max="10117" width="15.140625" style="184" customWidth="1"/>
    <col min="10118" max="10118" width="60.42578125" style="184" customWidth="1"/>
    <col min="10119" max="10121" width="19.85546875" style="184" customWidth="1"/>
    <col min="10122" max="10122" width="23.5703125" style="184" customWidth="1"/>
    <col min="10123" max="10123" width="20.140625" style="184" customWidth="1"/>
    <col min="10124" max="10124" width="18.7109375" style="184" customWidth="1"/>
    <col min="10125" max="10125" width="14.140625" style="184" customWidth="1"/>
    <col min="10126" max="10126" width="11.5703125" style="184" bestFit="1" customWidth="1"/>
    <col min="10127" max="10181" width="11.42578125" style="184"/>
    <col min="10182" max="10182" width="2.7109375" style="184" customWidth="1"/>
    <col min="10183" max="10183" width="9.85546875" style="184" customWidth="1"/>
    <col min="10184" max="10184" width="54.140625" style="184" customWidth="1"/>
    <col min="10185" max="10185" width="15.7109375" style="184" customWidth="1"/>
    <col min="10186" max="10186" width="13.7109375" style="184" customWidth="1"/>
    <col min="10187" max="10187" width="15.140625" style="184" customWidth="1"/>
    <col min="10188" max="10188" width="14.7109375" style="184" customWidth="1"/>
    <col min="10189" max="10189" width="17.42578125" style="184" customWidth="1"/>
    <col min="10190" max="10190" width="15.140625" style="184" customWidth="1"/>
    <col min="10191" max="10191" width="11.85546875" style="184" customWidth="1"/>
    <col min="10192" max="10192" width="3.85546875" style="184" customWidth="1"/>
    <col min="10193" max="10193" width="19.5703125" style="184" customWidth="1"/>
    <col min="10194" max="10194" width="17.140625" style="184" customWidth="1"/>
    <col min="10195" max="10195" width="17.28515625" style="184" customWidth="1"/>
    <col min="10196" max="10196" width="19.140625" style="184" customWidth="1"/>
    <col min="10197" max="10197" width="17.7109375" style="184" customWidth="1"/>
    <col min="10198" max="10198" width="14.5703125" style="184" bestFit="1" customWidth="1"/>
    <col min="10199" max="10199" width="14.140625" style="184" customWidth="1"/>
    <col min="10200" max="10200" width="13.28515625" style="184" customWidth="1"/>
    <col min="10201" max="10201" width="14.42578125" style="184" customWidth="1"/>
    <col min="10202" max="10202" width="16.7109375" style="184" customWidth="1"/>
    <col min="10203" max="10203" width="16" style="184" customWidth="1"/>
    <col min="10204" max="10204" width="16.140625" style="184" customWidth="1"/>
    <col min="10205" max="10206" width="14.28515625" style="184" customWidth="1"/>
    <col min="10207" max="10207" width="13.85546875" style="184" customWidth="1"/>
    <col min="10208" max="10208" width="13.5703125" style="184" customWidth="1"/>
    <col min="10209" max="10209" width="13.85546875" style="184" customWidth="1"/>
    <col min="10210" max="10211" width="16.140625" style="184" customWidth="1"/>
    <col min="10212" max="10212" width="11.5703125" style="184" customWidth="1"/>
    <col min="10213" max="10213" width="5.28515625" style="184" customWidth="1"/>
    <col min="10214" max="10214" width="18.140625" style="184" customWidth="1"/>
    <col min="10215" max="10215" width="16.85546875" style="184" customWidth="1"/>
    <col min="10216" max="10372" width="11.42578125" style="184"/>
    <col min="10373" max="10373" width="15.140625" style="184" customWidth="1"/>
    <col min="10374" max="10374" width="60.42578125" style="184" customWidth="1"/>
    <col min="10375" max="10377" width="19.85546875" style="184" customWidth="1"/>
    <col min="10378" max="10378" width="23.5703125" style="184" customWidth="1"/>
    <col min="10379" max="10379" width="20.140625" style="184" customWidth="1"/>
    <col min="10380" max="10380" width="18.7109375" style="184" customWidth="1"/>
    <col min="10381" max="10381" width="14.140625" style="184" customWidth="1"/>
    <col min="10382" max="10382" width="11.5703125" style="184" bestFit="1" customWidth="1"/>
    <col min="10383" max="10437" width="11.42578125" style="184"/>
    <col min="10438" max="10438" width="2.7109375" style="184" customWidth="1"/>
    <col min="10439" max="10439" width="9.85546875" style="184" customWidth="1"/>
    <col min="10440" max="10440" width="54.140625" style="184" customWidth="1"/>
    <col min="10441" max="10441" width="15.7109375" style="184" customWidth="1"/>
    <col min="10442" max="10442" width="13.7109375" style="184" customWidth="1"/>
    <col min="10443" max="10443" width="15.140625" style="184" customWidth="1"/>
    <col min="10444" max="10444" width="14.7109375" style="184" customWidth="1"/>
    <col min="10445" max="10445" width="17.42578125" style="184" customWidth="1"/>
    <col min="10446" max="10446" width="15.140625" style="184" customWidth="1"/>
    <col min="10447" max="10447" width="11.85546875" style="184" customWidth="1"/>
    <col min="10448" max="10448" width="3.85546875" style="184" customWidth="1"/>
    <col min="10449" max="10449" width="19.5703125" style="184" customWidth="1"/>
    <col min="10450" max="10450" width="17.140625" style="184" customWidth="1"/>
    <col min="10451" max="10451" width="17.28515625" style="184" customWidth="1"/>
    <col min="10452" max="10452" width="19.140625" style="184" customWidth="1"/>
    <col min="10453" max="10453" width="17.7109375" style="184" customWidth="1"/>
    <col min="10454" max="10454" width="14.5703125" style="184" bestFit="1" customWidth="1"/>
    <col min="10455" max="10455" width="14.140625" style="184" customWidth="1"/>
    <col min="10456" max="10456" width="13.28515625" style="184" customWidth="1"/>
    <col min="10457" max="10457" width="14.42578125" style="184" customWidth="1"/>
    <col min="10458" max="10458" width="16.7109375" style="184" customWidth="1"/>
    <col min="10459" max="10459" width="16" style="184" customWidth="1"/>
    <col min="10460" max="10460" width="16.140625" style="184" customWidth="1"/>
    <col min="10461" max="10462" width="14.28515625" style="184" customWidth="1"/>
    <col min="10463" max="10463" width="13.85546875" style="184" customWidth="1"/>
    <col min="10464" max="10464" width="13.5703125" style="184" customWidth="1"/>
    <col min="10465" max="10465" width="13.85546875" style="184" customWidth="1"/>
    <col min="10466" max="10467" width="16.140625" style="184" customWidth="1"/>
    <col min="10468" max="10468" width="11.5703125" style="184" customWidth="1"/>
    <col min="10469" max="10469" width="5.28515625" style="184" customWidth="1"/>
    <col min="10470" max="10470" width="18.140625" style="184" customWidth="1"/>
    <col min="10471" max="10471" width="16.85546875" style="184" customWidth="1"/>
    <col min="10472" max="10628" width="11.42578125" style="184"/>
    <col min="10629" max="10629" width="15.140625" style="184" customWidth="1"/>
    <col min="10630" max="10630" width="60.42578125" style="184" customWidth="1"/>
    <col min="10631" max="10633" width="19.85546875" style="184" customWidth="1"/>
    <col min="10634" max="10634" width="23.5703125" style="184" customWidth="1"/>
    <col min="10635" max="10635" width="20.140625" style="184" customWidth="1"/>
    <col min="10636" max="10636" width="18.7109375" style="184" customWidth="1"/>
    <col min="10637" max="10637" width="14.140625" style="184" customWidth="1"/>
    <col min="10638" max="10638" width="11.5703125" style="184" bestFit="1" customWidth="1"/>
    <col min="10639" max="10693" width="11.42578125" style="184"/>
    <col min="10694" max="10694" width="2.7109375" style="184" customWidth="1"/>
    <col min="10695" max="10695" width="9.85546875" style="184" customWidth="1"/>
    <col min="10696" max="10696" width="54.140625" style="184" customWidth="1"/>
    <col min="10697" max="10697" width="15.7109375" style="184" customWidth="1"/>
    <col min="10698" max="10698" width="13.7109375" style="184" customWidth="1"/>
    <col min="10699" max="10699" width="15.140625" style="184" customWidth="1"/>
    <col min="10700" max="10700" width="14.7109375" style="184" customWidth="1"/>
    <col min="10701" max="10701" width="17.42578125" style="184" customWidth="1"/>
    <col min="10702" max="10702" width="15.140625" style="184" customWidth="1"/>
    <col min="10703" max="10703" width="11.85546875" style="184" customWidth="1"/>
    <col min="10704" max="10704" width="3.85546875" style="184" customWidth="1"/>
    <col min="10705" max="10705" width="19.5703125" style="184" customWidth="1"/>
    <col min="10706" max="10706" width="17.140625" style="184" customWidth="1"/>
    <col min="10707" max="10707" width="17.28515625" style="184" customWidth="1"/>
    <col min="10708" max="10708" width="19.140625" style="184" customWidth="1"/>
    <col min="10709" max="10709" width="17.7109375" style="184" customWidth="1"/>
    <col min="10710" max="10710" width="14.5703125" style="184" bestFit="1" customWidth="1"/>
    <col min="10711" max="10711" width="14.140625" style="184" customWidth="1"/>
    <col min="10712" max="10712" width="13.28515625" style="184" customWidth="1"/>
    <col min="10713" max="10713" width="14.42578125" style="184" customWidth="1"/>
    <col min="10714" max="10714" width="16.7109375" style="184" customWidth="1"/>
    <col min="10715" max="10715" width="16" style="184" customWidth="1"/>
    <col min="10716" max="10716" width="16.140625" style="184" customWidth="1"/>
    <col min="10717" max="10718" width="14.28515625" style="184" customWidth="1"/>
    <col min="10719" max="10719" width="13.85546875" style="184" customWidth="1"/>
    <col min="10720" max="10720" width="13.5703125" style="184" customWidth="1"/>
    <col min="10721" max="10721" width="13.85546875" style="184" customWidth="1"/>
    <col min="10722" max="10723" width="16.140625" style="184" customWidth="1"/>
    <col min="10724" max="10724" width="11.5703125" style="184" customWidth="1"/>
    <col min="10725" max="10725" width="5.28515625" style="184" customWidth="1"/>
    <col min="10726" max="10726" width="18.140625" style="184" customWidth="1"/>
    <col min="10727" max="10727" width="16.85546875" style="184" customWidth="1"/>
    <col min="10728" max="10884" width="11.42578125" style="184"/>
    <col min="10885" max="10885" width="15.140625" style="184" customWidth="1"/>
    <col min="10886" max="10886" width="60.42578125" style="184" customWidth="1"/>
    <col min="10887" max="10889" width="19.85546875" style="184" customWidth="1"/>
    <col min="10890" max="10890" width="23.5703125" style="184" customWidth="1"/>
    <col min="10891" max="10891" width="20.140625" style="184" customWidth="1"/>
    <col min="10892" max="10892" width="18.7109375" style="184" customWidth="1"/>
    <col min="10893" max="10893" width="14.140625" style="184" customWidth="1"/>
    <col min="10894" max="10894" width="11.5703125" style="184" bestFit="1" customWidth="1"/>
    <col min="10895" max="10949" width="11.42578125" style="184"/>
    <col min="10950" max="10950" width="2.7109375" style="184" customWidth="1"/>
    <col min="10951" max="10951" width="9.85546875" style="184" customWidth="1"/>
    <col min="10952" max="10952" width="54.140625" style="184" customWidth="1"/>
    <col min="10953" max="10953" width="15.7109375" style="184" customWidth="1"/>
    <col min="10954" max="10954" width="13.7109375" style="184" customWidth="1"/>
    <col min="10955" max="10955" width="15.140625" style="184" customWidth="1"/>
    <col min="10956" max="10956" width="14.7109375" style="184" customWidth="1"/>
    <col min="10957" max="10957" width="17.42578125" style="184" customWidth="1"/>
    <col min="10958" max="10958" width="15.140625" style="184" customWidth="1"/>
    <col min="10959" max="10959" width="11.85546875" style="184" customWidth="1"/>
    <col min="10960" max="10960" width="3.85546875" style="184" customWidth="1"/>
    <col min="10961" max="10961" width="19.5703125" style="184" customWidth="1"/>
    <col min="10962" max="10962" width="17.140625" style="184" customWidth="1"/>
    <col min="10963" max="10963" width="17.28515625" style="184" customWidth="1"/>
    <col min="10964" max="10964" width="19.140625" style="184" customWidth="1"/>
    <col min="10965" max="10965" width="17.7109375" style="184" customWidth="1"/>
    <col min="10966" max="10966" width="14.5703125" style="184" bestFit="1" customWidth="1"/>
    <col min="10967" max="10967" width="14.140625" style="184" customWidth="1"/>
    <col min="10968" max="10968" width="13.28515625" style="184" customWidth="1"/>
    <col min="10969" max="10969" width="14.42578125" style="184" customWidth="1"/>
    <col min="10970" max="10970" width="16.7109375" style="184" customWidth="1"/>
    <col min="10971" max="10971" width="16" style="184" customWidth="1"/>
    <col min="10972" max="10972" width="16.140625" style="184" customWidth="1"/>
    <col min="10973" max="10974" width="14.28515625" style="184" customWidth="1"/>
    <col min="10975" max="10975" width="13.85546875" style="184" customWidth="1"/>
    <col min="10976" max="10976" width="13.5703125" style="184" customWidth="1"/>
    <col min="10977" max="10977" width="13.85546875" style="184" customWidth="1"/>
    <col min="10978" max="10979" width="16.140625" style="184" customWidth="1"/>
    <col min="10980" max="10980" width="11.5703125" style="184" customWidth="1"/>
    <col min="10981" max="10981" width="5.28515625" style="184" customWidth="1"/>
    <col min="10982" max="10982" width="18.140625" style="184" customWidth="1"/>
    <col min="10983" max="10983" width="16.85546875" style="184" customWidth="1"/>
    <col min="10984" max="11140" width="11.42578125" style="184"/>
    <col min="11141" max="11141" width="15.140625" style="184" customWidth="1"/>
    <col min="11142" max="11142" width="60.42578125" style="184" customWidth="1"/>
    <col min="11143" max="11145" width="19.85546875" style="184" customWidth="1"/>
    <col min="11146" max="11146" width="23.5703125" style="184" customWidth="1"/>
    <col min="11147" max="11147" width="20.140625" style="184" customWidth="1"/>
    <col min="11148" max="11148" width="18.7109375" style="184" customWidth="1"/>
    <col min="11149" max="11149" width="14.140625" style="184" customWidth="1"/>
    <col min="11150" max="11150" width="11.5703125" style="184" bestFit="1" customWidth="1"/>
    <col min="11151" max="11205" width="11.42578125" style="184"/>
    <col min="11206" max="11206" width="2.7109375" style="184" customWidth="1"/>
    <col min="11207" max="11207" width="9.85546875" style="184" customWidth="1"/>
    <col min="11208" max="11208" width="54.140625" style="184" customWidth="1"/>
    <col min="11209" max="11209" width="15.7109375" style="184" customWidth="1"/>
    <col min="11210" max="11210" width="13.7109375" style="184" customWidth="1"/>
    <col min="11211" max="11211" width="15.140625" style="184" customWidth="1"/>
    <col min="11212" max="11212" width="14.7109375" style="184" customWidth="1"/>
    <col min="11213" max="11213" width="17.42578125" style="184" customWidth="1"/>
    <col min="11214" max="11214" width="15.140625" style="184" customWidth="1"/>
    <col min="11215" max="11215" width="11.85546875" style="184" customWidth="1"/>
    <col min="11216" max="11216" width="3.85546875" style="184" customWidth="1"/>
    <col min="11217" max="11217" width="19.5703125" style="184" customWidth="1"/>
    <col min="11218" max="11218" width="17.140625" style="184" customWidth="1"/>
    <col min="11219" max="11219" width="17.28515625" style="184" customWidth="1"/>
    <col min="11220" max="11220" width="19.140625" style="184" customWidth="1"/>
    <col min="11221" max="11221" width="17.7109375" style="184" customWidth="1"/>
    <col min="11222" max="11222" width="14.5703125" style="184" bestFit="1" customWidth="1"/>
    <col min="11223" max="11223" width="14.140625" style="184" customWidth="1"/>
    <col min="11224" max="11224" width="13.28515625" style="184" customWidth="1"/>
    <col min="11225" max="11225" width="14.42578125" style="184" customWidth="1"/>
    <col min="11226" max="11226" width="16.7109375" style="184" customWidth="1"/>
    <col min="11227" max="11227" width="16" style="184" customWidth="1"/>
    <col min="11228" max="11228" width="16.140625" style="184" customWidth="1"/>
    <col min="11229" max="11230" width="14.28515625" style="184" customWidth="1"/>
    <col min="11231" max="11231" width="13.85546875" style="184" customWidth="1"/>
    <col min="11232" max="11232" width="13.5703125" style="184" customWidth="1"/>
    <col min="11233" max="11233" width="13.85546875" style="184" customWidth="1"/>
    <col min="11234" max="11235" width="16.140625" style="184" customWidth="1"/>
    <col min="11236" max="11236" width="11.5703125" style="184" customWidth="1"/>
    <col min="11237" max="11237" width="5.28515625" style="184" customWidth="1"/>
    <col min="11238" max="11238" width="18.140625" style="184" customWidth="1"/>
    <col min="11239" max="11239" width="16.85546875" style="184" customWidth="1"/>
    <col min="11240" max="11396" width="11.42578125" style="184"/>
    <col min="11397" max="11397" width="15.140625" style="184" customWidth="1"/>
    <col min="11398" max="11398" width="60.42578125" style="184" customWidth="1"/>
    <col min="11399" max="11401" width="19.85546875" style="184" customWidth="1"/>
    <col min="11402" max="11402" width="23.5703125" style="184" customWidth="1"/>
    <col min="11403" max="11403" width="20.140625" style="184" customWidth="1"/>
    <col min="11404" max="11404" width="18.7109375" style="184" customWidth="1"/>
    <col min="11405" max="11405" width="14.140625" style="184" customWidth="1"/>
    <col min="11406" max="11406" width="11.5703125" style="184" bestFit="1" customWidth="1"/>
    <col min="11407" max="11461" width="11.42578125" style="184"/>
    <col min="11462" max="11462" width="2.7109375" style="184" customWidth="1"/>
    <col min="11463" max="11463" width="9.85546875" style="184" customWidth="1"/>
    <col min="11464" max="11464" width="54.140625" style="184" customWidth="1"/>
    <col min="11465" max="11465" width="15.7109375" style="184" customWidth="1"/>
    <col min="11466" max="11466" width="13.7109375" style="184" customWidth="1"/>
    <col min="11467" max="11467" width="15.140625" style="184" customWidth="1"/>
    <col min="11468" max="11468" width="14.7109375" style="184" customWidth="1"/>
    <col min="11469" max="11469" width="17.42578125" style="184" customWidth="1"/>
    <col min="11470" max="11470" width="15.140625" style="184" customWidth="1"/>
    <col min="11471" max="11471" width="11.85546875" style="184" customWidth="1"/>
    <col min="11472" max="11472" width="3.85546875" style="184" customWidth="1"/>
    <col min="11473" max="11473" width="19.5703125" style="184" customWidth="1"/>
    <col min="11474" max="11474" width="17.140625" style="184" customWidth="1"/>
    <col min="11475" max="11475" width="17.28515625" style="184" customWidth="1"/>
    <col min="11476" max="11476" width="19.140625" style="184" customWidth="1"/>
    <col min="11477" max="11477" width="17.7109375" style="184" customWidth="1"/>
    <col min="11478" max="11478" width="14.5703125" style="184" bestFit="1" customWidth="1"/>
    <col min="11479" max="11479" width="14.140625" style="184" customWidth="1"/>
    <col min="11480" max="11480" width="13.28515625" style="184" customWidth="1"/>
    <col min="11481" max="11481" width="14.42578125" style="184" customWidth="1"/>
    <col min="11482" max="11482" width="16.7109375" style="184" customWidth="1"/>
    <col min="11483" max="11483" width="16" style="184" customWidth="1"/>
    <col min="11484" max="11484" width="16.140625" style="184" customWidth="1"/>
    <col min="11485" max="11486" width="14.28515625" style="184" customWidth="1"/>
    <col min="11487" max="11487" width="13.85546875" style="184" customWidth="1"/>
    <col min="11488" max="11488" width="13.5703125" style="184" customWidth="1"/>
    <col min="11489" max="11489" width="13.85546875" style="184" customWidth="1"/>
    <col min="11490" max="11491" width="16.140625" style="184" customWidth="1"/>
    <col min="11492" max="11492" width="11.5703125" style="184" customWidth="1"/>
    <col min="11493" max="11493" width="5.28515625" style="184" customWidth="1"/>
    <col min="11494" max="11494" width="18.140625" style="184" customWidth="1"/>
    <col min="11495" max="11495" width="16.85546875" style="184" customWidth="1"/>
    <col min="11496" max="11652" width="11.42578125" style="184"/>
    <col min="11653" max="11653" width="15.140625" style="184" customWidth="1"/>
    <col min="11654" max="11654" width="60.42578125" style="184" customWidth="1"/>
    <col min="11655" max="11657" width="19.85546875" style="184" customWidth="1"/>
    <col min="11658" max="11658" width="23.5703125" style="184" customWidth="1"/>
    <col min="11659" max="11659" width="20.140625" style="184" customWidth="1"/>
    <col min="11660" max="11660" width="18.7109375" style="184" customWidth="1"/>
    <col min="11661" max="11661" width="14.140625" style="184" customWidth="1"/>
    <col min="11662" max="11662" width="11.5703125" style="184" bestFit="1" customWidth="1"/>
    <col min="11663" max="11717" width="11.42578125" style="184"/>
    <col min="11718" max="11718" width="2.7109375" style="184" customWidth="1"/>
    <col min="11719" max="11719" width="9.85546875" style="184" customWidth="1"/>
    <col min="11720" max="11720" width="54.140625" style="184" customWidth="1"/>
    <col min="11721" max="11721" width="15.7109375" style="184" customWidth="1"/>
    <col min="11722" max="11722" width="13.7109375" style="184" customWidth="1"/>
    <col min="11723" max="11723" width="15.140625" style="184" customWidth="1"/>
    <col min="11724" max="11724" width="14.7109375" style="184" customWidth="1"/>
    <col min="11725" max="11725" width="17.42578125" style="184" customWidth="1"/>
    <col min="11726" max="11726" width="15.140625" style="184" customWidth="1"/>
    <col min="11727" max="11727" width="11.85546875" style="184" customWidth="1"/>
    <col min="11728" max="11728" width="3.85546875" style="184" customWidth="1"/>
    <col min="11729" max="11729" width="19.5703125" style="184" customWidth="1"/>
    <col min="11730" max="11730" width="17.140625" style="184" customWidth="1"/>
    <col min="11731" max="11731" width="17.28515625" style="184" customWidth="1"/>
    <col min="11732" max="11732" width="19.140625" style="184" customWidth="1"/>
    <col min="11733" max="11733" width="17.7109375" style="184" customWidth="1"/>
    <col min="11734" max="11734" width="14.5703125" style="184" bestFit="1" customWidth="1"/>
    <col min="11735" max="11735" width="14.140625" style="184" customWidth="1"/>
    <col min="11736" max="11736" width="13.28515625" style="184" customWidth="1"/>
    <col min="11737" max="11737" width="14.42578125" style="184" customWidth="1"/>
    <col min="11738" max="11738" width="16.7109375" style="184" customWidth="1"/>
    <col min="11739" max="11739" width="16" style="184" customWidth="1"/>
    <col min="11740" max="11740" width="16.140625" style="184" customWidth="1"/>
    <col min="11741" max="11742" width="14.28515625" style="184" customWidth="1"/>
    <col min="11743" max="11743" width="13.85546875" style="184" customWidth="1"/>
    <col min="11744" max="11744" width="13.5703125" style="184" customWidth="1"/>
    <col min="11745" max="11745" width="13.85546875" style="184" customWidth="1"/>
    <col min="11746" max="11747" width="16.140625" style="184" customWidth="1"/>
    <col min="11748" max="11748" width="11.5703125" style="184" customWidth="1"/>
    <col min="11749" max="11749" width="5.28515625" style="184" customWidth="1"/>
    <col min="11750" max="11750" width="18.140625" style="184" customWidth="1"/>
    <col min="11751" max="11751" width="16.85546875" style="184" customWidth="1"/>
    <col min="11752" max="11908" width="11.42578125" style="184"/>
    <col min="11909" max="11909" width="15.140625" style="184" customWidth="1"/>
    <col min="11910" max="11910" width="60.42578125" style="184" customWidth="1"/>
    <col min="11911" max="11913" width="19.85546875" style="184" customWidth="1"/>
    <col min="11914" max="11914" width="23.5703125" style="184" customWidth="1"/>
    <col min="11915" max="11915" width="20.140625" style="184" customWidth="1"/>
    <col min="11916" max="11916" width="18.7109375" style="184" customWidth="1"/>
    <col min="11917" max="11917" width="14.140625" style="184" customWidth="1"/>
    <col min="11918" max="11918" width="11.5703125" style="184" bestFit="1" customWidth="1"/>
    <col min="11919" max="11973" width="11.42578125" style="184"/>
    <col min="11974" max="11974" width="2.7109375" style="184" customWidth="1"/>
    <col min="11975" max="11975" width="9.85546875" style="184" customWidth="1"/>
    <col min="11976" max="11976" width="54.140625" style="184" customWidth="1"/>
    <col min="11977" max="11977" width="15.7109375" style="184" customWidth="1"/>
    <col min="11978" max="11978" width="13.7109375" style="184" customWidth="1"/>
    <col min="11979" max="11979" width="15.140625" style="184" customWidth="1"/>
    <col min="11980" max="11980" width="14.7109375" style="184" customWidth="1"/>
    <col min="11981" max="11981" width="17.42578125" style="184" customWidth="1"/>
    <col min="11982" max="11982" width="15.140625" style="184" customWidth="1"/>
    <col min="11983" max="11983" width="11.85546875" style="184" customWidth="1"/>
    <col min="11984" max="11984" width="3.85546875" style="184" customWidth="1"/>
    <col min="11985" max="11985" width="19.5703125" style="184" customWidth="1"/>
    <col min="11986" max="11986" width="17.140625" style="184" customWidth="1"/>
    <col min="11987" max="11987" width="17.28515625" style="184" customWidth="1"/>
    <col min="11988" max="11988" width="19.140625" style="184" customWidth="1"/>
    <col min="11989" max="11989" width="17.7109375" style="184" customWidth="1"/>
    <col min="11990" max="11990" width="14.5703125" style="184" bestFit="1" customWidth="1"/>
    <col min="11991" max="11991" width="14.140625" style="184" customWidth="1"/>
    <col min="11992" max="11992" width="13.28515625" style="184" customWidth="1"/>
    <col min="11993" max="11993" width="14.42578125" style="184" customWidth="1"/>
    <col min="11994" max="11994" width="16.7109375" style="184" customWidth="1"/>
    <col min="11995" max="11995" width="16" style="184" customWidth="1"/>
    <col min="11996" max="11996" width="16.140625" style="184" customWidth="1"/>
    <col min="11997" max="11998" width="14.28515625" style="184" customWidth="1"/>
    <col min="11999" max="11999" width="13.85546875" style="184" customWidth="1"/>
    <col min="12000" max="12000" width="13.5703125" style="184" customWidth="1"/>
    <col min="12001" max="12001" width="13.85546875" style="184" customWidth="1"/>
    <col min="12002" max="12003" width="16.140625" style="184" customWidth="1"/>
    <col min="12004" max="12004" width="11.5703125" style="184" customWidth="1"/>
    <col min="12005" max="12005" width="5.28515625" style="184" customWidth="1"/>
    <col min="12006" max="12006" width="18.140625" style="184" customWidth="1"/>
    <col min="12007" max="12007" width="16.85546875" style="184" customWidth="1"/>
    <col min="12008" max="12164" width="11.42578125" style="184"/>
    <col min="12165" max="12165" width="15.140625" style="184" customWidth="1"/>
    <col min="12166" max="12166" width="60.42578125" style="184" customWidth="1"/>
    <col min="12167" max="12169" width="19.85546875" style="184" customWidth="1"/>
    <col min="12170" max="12170" width="23.5703125" style="184" customWidth="1"/>
    <col min="12171" max="12171" width="20.140625" style="184" customWidth="1"/>
    <col min="12172" max="12172" width="18.7109375" style="184" customWidth="1"/>
    <col min="12173" max="12173" width="14.140625" style="184" customWidth="1"/>
    <col min="12174" max="12174" width="11.5703125" style="184" bestFit="1" customWidth="1"/>
    <col min="12175" max="12229" width="11.42578125" style="184"/>
    <col min="12230" max="12230" width="2.7109375" style="184" customWidth="1"/>
    <col min="12231" max="12231" width="9.85546875" style="184" customWidth="1"/>
    <col min="12232" max="12232" width="54.140625" style="184" customWidth="1"/>
    <col min="12233" max="12233" width="15.7109375" style="184" customWidth="1"/>
    <col min="12234" max="12234" width="13.7109375" style="184" customWidth="1"/>
    <col min="12235" max="12235" width="15.140625" style="184" customWidth="1"/>
    <col min="12236" max="12236" width="14.7109375" style="184" customWidth="1"/>
    <col min="12237" max="12237" width="17.42578125" style="184" customWidth="1"/>
    <col min="12238" max="12238" width="15.140625" style="184" customWidth="1"/>
    <col min="12239" max="12239" width="11.85546875" style="184" customWidth="1"/>
    <col min="12240" max="12240" width="3.85546875" style="184" customWidth="1"/>
    <col min="12241" max="12241" width="19.5703125" style="184" customWidth="1"/>
    <col min="12242" max="12242" width="17.140625" style="184" customWidth="1"/>
    <col min="12243" max="12243" width="17.28515625" style="184" customWidth="1"/>
    <col min="12244" max="12244" width="19.140625" style="184" customWidth="1"/>
    <col min="12245" max="12245" width="17.7109375" style="184" customWidth="1"/>
    <col min="12246" max="12246" width="14.5703125" style="184" bestFit="1" customWidth="1"/>
    <col min="12247" max="12247" width="14.140625" style="184" customWidth="1"/>
    <col min="12248" max="12248" width="13.28515625" style="184" customWidth="1"/>
    <col min="12249" max="12249" width="14.42578125" style="184" customWidth="1"/>
    <col min="12250" max="12250" width="16.7109375" style="184" customWidth="1"/>
    <col min="12251" max="12251" width="16" style="184" customWidth="1"/>
    <col min="12252" max="12252" width="16.140625" style="184" customWidth="1"/>
    <col min="12253" max="12254" width="14.28515625" style="184" customWidth="1"/>
    <col min="12255" max="12255" width="13.85546875" style="184" customWidth="1"/>
    <col min="12256" max="12256" width="13.5703125" style="184" customWidth="1"/>
    <col min="12257" max="12257" width="13.85546875" style="184" customWidth="1"/>
    <col min="12258" max="12259" width="16.140625" style="184" customWidth="1"/>
    <col min="12260" max="12260" width="11.5703125" style="184" customWidth="1"/>
    <col min="12261" max="12261" width="5.28515625" style="184" customWidth="1"/>
    <col min="12262" max="12262" width="18.140625" style="184" customWidth="1"/>
    <col min="12263" max="12263" width="16.85546875" style="184" customWidth="1"/>
    <col min="12264" max="12420" width="11.42578125" style="184"/>
    <col min="12421" max="12421" width="15.140625" style="184" customWidth="1"/>
    <col min="12422" max="12422" width="60.42578125" style="184" customWidth="1"/>
    <col min="12423" max="12425" width="19.85546875" style="184" customWidth="1"/>
    <col min="12426" max="12426" width="23.5703125" style="184" customWidth="1"/>
    <col min="12427" max="12427" width="20.140625" style="184" customWidth="1"/>
    <col min="12428" max="12428" width="18.7109375" style="184" customWidth="1"/>
    <col min="12429" max="12429" width="14.140625" style="184" customWidth="1"/>
    <col min="12430" max="12430" width="11.5703125" style="184" bestFit="1" customWidth="1"/>
    <col min="12431" max="12485" width="11.42578125" style="184"/>
    <col min="12486" max="12486" width="2.7109375" style="184" customWidth="1"/>
    <col min="12487" max="12487" width="9.85546875" style="184" customWidth="1"/>
    <col min="12488" max="12488" width="54.140625" style="184" customWidth="1"/>
    <col min="12489" max="12489" width="15.7109375" style="184" customWidth="1"/>
    <col min="12490" max="12490" width="13.7109375" style="184" customWidth="1"/>
    <col min="12491" max="12491" width="15.140625" style="184" customWidth="1"/>
    <col min="12492" max="12492" width="14.7109375" style="184" customWidth="1"/>
    <col min="12493" max="12493" width="17.42578125" style="184" customWidth="1"/>
    <col min="12494" max="12494" width="15.140625" style="184" customWidth="1"/>
    <col min="12495" max="12495" width="11.85546875" style="184" customWidth="1"/>
    <col min="12496" max="12496" width="3.85546875" style="184" customWidth="1"/>
    <col min="12497" max="12497" width="19.5703125" style="184" customWidth="1"/>
    <col min="12498" max="12498" width="17.140625" style="184" customWidth="1"/>
    <col min="12499" max="12499" width="17.28515625" style="184" customWidth="1"/>
    <col min="12500" max="12500" width="19.140625" style="184" customWidth="1"/>
    <col min="12501" max="12501" width="17.7109375" style="184" customWidth="1"/>
    <col min="12502" max="12502" width="14.5703125" style="184" bestFit="1" customWidth="1"/>
    <col min="12503" max="12503" width="14.140625" style="184" customWidth="1"/>
    <col min="12504" max="12504" width="13.28515625" style="184" customWidth="1"/>
    <col min="12505" max="12505" width="14.42578125" style="184" customWidth="1"/>
    <col min="12506" max="12506" width="16.7109375" style="184" customWidth="1"/>
    <col min="12507" max="12507" width="16" style="184" customWidth="1"/>
    <col min="12508" max="12508" width="16.140625" style="184" customWidth="1"/>
    <col min="12509" max="12510" width="14.28515625" style="184" customWidth="1"/>
    <col min="12511" max="12511" width="13.85546875" style="184" customWidth="1"/>
    <col min="12512" max="12512" width="13.5703125" style="184" customWidth="1"/>
    <col min="12513" max="12513" width="13.85546875" style="184" customWidth="1"/>
    <col min="12514" max="12515" width="16.140625" style="184" customWidth="1"/>
    <col min="12516" max="12516" width="11.5703125" style="184" customWidth="1"/>
    <col min="12517" max="12517" width="5.28515625" style="184" customWidth="1"/>
    <col min="12518" max="12518" width="18.140625" style="184" customWidth="1"/>
    <col min="12519" max="12519" width="16.85546875" style="184" customWidth="1"/>
    <col min="12520" max="12676" width="11.42578125" style="184"/>
    <col min="12677" max="12677" width="15.140625" style="184" customWidth="1"/>
    <col min="12678" max="12678" width="60.42578125" style="184" customWidth="1"/>
    <col min="12679" max="12681" width="19.85546875" style="184" customWidth="1"/>
    <col min="12682" max="12682" width="23.5703125" style="184" customWidth="1"/>
    <col min="12683" max="12683" width="20.140625" style="184" customWidth="1"/>
    <col min="12684" max="12684" width="18.7109375" style="184" customWidth="1"/>
    <col min="12685" max="12685" width="14.140625" style="184" customWidth="1"/>
    <col min="12686" max="12686" width="11.5703125" style="184" bestFit="1" customWidth="1"/>
    <col min="12687" max="12741" width="11.42578125" style="184"/>
    <col min="12742" max="12742" width="2.7109375" style="184" customWidth="1"/>
    <col min="12743" max="12743" width="9.85546875" style="184" customWidth="1"/>
    <col min="12744" max="12744" width="54.140625" style="184" customWidth="1"/>
    <col min="12745" max="12745" width="15.7109375" style="184" customWidth="1"/>
    <col min="12746" max="12746" width="13.7109375" style="184" customWidth="1"/>
    <col min="12747" max="12747" width="15.140625" style="184" customWidth="1"/>
    <col min="12748" max="12748" width="14.7109375" style="184" customWidth="1"/>
    <col min="12749" max="12749" width="17.42578125" style="184" customWidth="1"/>
    <col min="12750" max="12750" width="15.140625" style="184" customWidth="1"/>
    <col min="12751" max="12751" width="11.85546875" style="184" customWidth="1"/>
    <col min="12752" max="12752" width="3.85546875" style="184" customWidth="1"/>
    <col min="12753" max="12753" width="19.5703125" style="184" customWidth="1"/>
    <col min="12754" max="12754" width="17.140625" style="184" customWidth="1"/>
    <col min="12755" max="12755" width="17.28515625" style="184" customWidth="1"/>
    <col min="12756" max="12756" width="19.140625" style="184" customWidth="1"/>
    <col min="12757" max="12757" width="17.7109375" style="184" customWidth="1"/>
    <col min="12758" max="12758" width="14.5703125" style="184" bestFit="1" customWidth="1"/>
    <col min="12759" max="12759" width="14.140625" style="184" customWidth="1"/>
    <col min="12760" max="12760" width="13.28515625" style="184" customWidth="1"/>
    <col min="12761" max="12761" width="14.42578125" style="184" customWidth="1"/>
    <col min="12762" max="12762" width="16.7109375" style="184" customWidth="1"/>
    <col min="12763" max="12763" width="16" style="184" customWidth="1"/>
    <col min="12764" max="12764" width="16.140625" style="184" customWidth="1"/>
    <col min="12765" max="12766" width="14.28515625" style="184" customWidth="1"/>
    <col min="12767" max="12767" width="13.85546875" style="184" customWidth="1"/>
    <col min="12768" max="12768" width="13.5703125" style="184" customWidth="1"/>
    <col min="12769" max="12769" width="13.85546875" style="184" customWidth="1"/>
    <col min="12770" max="12771" width="16.140625" style="184" customWidth="1"/>
    <col min="12772" max="12772" width="11.5703125" style="184" customWidth="1"/>
    <col min="12773" max="12773" width="5.28515625" style="184" customWidth="1"/>
    <col min="12774" max="12774" width="18.140625" style="184" customWidth="1"/>
    <col min="12775" max="12775" width="16.85546875" style="184" customWidth="1"/>
    <col min="12776" max="12932" width="11.42578125" style="184"/>
    <col min="12933" max="12933" width="15.140625" style="184" customWidth="1"/>
    <col min="12934" max="12934" width="60.42578125" style="184" customWidth="1"/>
    <col min="12935" max="12937" width="19.85546875" style="184" customWidth="1"/>
    <col min="12938" max="12938" width="23.5703125" style="184" customWidth="1"/>
    <col min="12939" max="12939" width="20.140625" style="184" customWidth="1"/>
    <col min="12940" max="12940" width="18.7109375" style="184" customWidth="1"/>
    <col min="12941" max="12941" width="14.140625" style="184" customWidth="1"/>
    <col min="12942" max="12942" width="11.5703125" style="184" bestFit="1" customWidth="1"/>
    <col min="12943" max="12997" width="11.42578125" style="184"/>
    <col min="12998" max="12998" width="2.7109375" style="184" customWidth="1"/>
    <col min="12999" max="12999" width="9.85546875" style="184" customWidth="1"/>
    <col min="13000" max="13000" width="54.140625" style="184" customWidth="1"/>
    <col min="13001" max="13001" width="15.7109375" style="184" customWidth="1"/>
    <col min="13002" max="13002" width="13.7109375" style="184" customWidth="1"/>
    <col min="13003" max="13003" width="15.140625" style="184" customWidth="1"/>
    <col min="13004" max="13004" width="14.7109375" style="184" customWidth="1"/>
    <col min="13005" max="13005" width="17.42578125" style="184" customWidth="1"/>
    <col min="13006" max="13006" width="15.140625" style="184" customWidth="1"/>
    <col min="13007" max="13007" width="11.85546875" style="184" customWidth="1"/>
    <col min="13008" max="13008" width="3.85546875" style="184" customWidth="1"/>
    <col min="13009" max="13009" width="19.5703125" style="184" customWidth="1"/>
    <col min="13010" max="13010" width="17.140625" style="184" customWidth="1"/>
    <col min="13011" max="13011" width="17.28515625" style="184" customWidth="1"/>
    <col min="13012" max="13012" width="19.140625" style="184" customWidth="1"/>
    <col min="13013" max="13013" width="17.7109375" style="184" customWidth="1"/>
    <col min="13014" max="13014" width="14.5703125" style="184" bestFit="1" customWidth="1"/>
    <col min="13015" max="13015" width="14.140625" style="184" customWidth="1"/>
    <col min="13016" max="13016" width="13.28515625" style="184" customWidth="1"/>
    <col min="13017" max="13017" width="14.42578125" style="184" customWidth="1"/>
    <col min="13018" max="13018" width="16.7109375" style="184" customWidth="1"/>
    <col min="13019" max="13019" width="16" style="184" customWidth="1"/>
    <col min="13020" max="13020" width="16.140625" style="184" customWidth="1"/>
    <col min="13021" max="13022" width="14.28515625" style="184" customWidth="1"/>
    <col min="13023" max="13023" width="13.85546875" style="184" customWidth="1"/>
    <col min="13024" max="13024" width="13.5703125" style="184" customWidth="1"/>
    <col min="13025" max="13025" width="13.85546875" style="184" customWidth="1"/>
    <col min="13026" max="13027" width="16.140625" style="184" customWidth="1"/>
    <col min="13028" max="13028" width="11.5703125" style="184" customWidth="1"/>
    <col min="13029" max="13029" width="5.28515625" style="184" customWidth="1"/>
    <col min="13030" max="13030" width="18.140625" style="184" customWidth="1"/>
    <col min="13031" max="13031" width="16.85546875" style="184" customWidth="1"/>
    <col min="13032" max="13188" width="11.42578125" style="184"/>
    <col min="13189" max="13189" width="15.140625" style="184" customWidth="1"/>
    <col min="13190" max="13190" width="60.42578125" style="184" customWidth="1"/>
    <col min="13191" max="13193" width="19.85546875" style="184" customWidth="1"/>
    <col min="13194" max="13194" width="23.5703125" style="184" customWidth="1"/>
    <col min="13195" max="13195" width="20.140625" style="184" customWidth="1"/>
    <col min="13196" max="13196" width="18.7109375" style="184" customWidth="1"/>
    <col min="13197" max="13197" width="14.140625" style="184" customWidth="1"/>
    <col min="13198" max="13198" width="11.5703125" style="184" bestFit="1" customWidth="1"/>
    <col min="13199" max="13253" width="11.42578125" style="184"/>
    <col min="13254" max="13254" width="2.7109375" style="184" customWidth="1"/>
    <col min="13255" max="13255" width="9.85546875" style="184" customWidth="1"/>
    <col min="13256" max="13256" width="54.140625" style="184" customWidth="1"/>
    <col min="13257" max="13257" width="15.7109375" style="184" customWidth="1"/>
    <col min="13258" max="13258" width="13.7109375" style="184" customWidth="1"/>
    <col min="13259" max="13259" width="15.140625" style="184" customWidth="1"/>
    <col min="13260" max="13260" width="14.7109375" style="184" customWidth="1"/>
    <col min="13261" max="13261" width="17.42578125" style="184" customWidth="1"/>
    <col min="13262" max="13262" width="15.140625" style="184" customWidth="1"/>
    <col min="13263" max="13263" width="11.85546875" style="184" customWidth="1"/>
    <col min="13264" max="13264" width="3.85546875" style="184" customWidth="1"/>
    <col min="13265" max="13265" width="19.5703125" style="184" customWidth="1"/>
    <col min="13266" max="13266" width="17.140625" style="184" customWidth="1"/>
    <col min="13267" max="13267" width="17.28515625" style="184" customWidth="1"/>
    <col min="13268" max="13268" width="19.140625" style="184" customWidth="1"/>
    <col min="13269" max="13269" width="17.7109375" style="184" customWidth="1"/>
    <col min="13270" max="13270" width="14.5703125" style="184" bestFit="1" customWidth="1"/>
    <col min="13271" max="13271" width="14.140625" style="184" customWidth="1"/>
    <col min="13272" max="13272" width="13.28515625" style="184" customWidth="1"/>
    <col min="13273" max="13273" width="14.42578125" style="184" customWidth="1"/>
    <col min="13274" max="13274" width="16.7109375" style="184" customWidth="1"/>
    <col min="13275" max="13275" width="16" style="184" customWidth="1"/>
    <col min="13276" max="13276" width="16.140625" style="184" customWidth="1"/>
    <col min="13277" max="13278" width="14.28515625" style="184" customWidth="1"/>
    <col min="13279" max="13279" width="13.85546875" style="184" customWidth="1"/>
    <col min="13280" max="13280" width="13.5703125" style="184" customWidth="1"/>
    <col min="13281" max="13281" width="13.85546875" style="184" customWidth="1"/>
    <col min="13282" max="13283" width="16.140625" style="184" customWidth="1"/>
    <col min="13284" max="13284" width="11.5703125" style="184" customWidth="1"/>
    <col min="13285" max="13285" width="5.28515625" style="184" customWidth="1"/>
    <col min="13286" max="13286" width="18.140625" style="184" customWidth="1"/>
    <col min="13287" max="13287" width="16.85546875" style="184" customWidth="1"/>
    <col min="13288" max="13444" width="11.42578125" style="184"/>
    <col min="13445" max="13445" width="15.140625" style="184" customWidth="1"/>
    <col min="13446" max="13446" width="60.42578125" style="184" customWidth="1"/>
    <col min="13447" max="13449" width="19.85546875" style="184" customWidth="1"/>
    <col min="13450" max="13450" width="23.5703125" style="184" customWidth="1"/>
    <col min="13451" max="13451" width="20.140625" style="184" customWidth="1"/>
    <col min="13452" max="13452" width="18.7109375" style="184" customWidth="1"/>
    <col min="13453" max="13453" width="14.140625" style="184" customWidth="1"/>
    <col min="13454" max="13454" width="11.5703125" style="184" bestFit="1" customWidth="1"/>
    <col min="13455" max="13509" width="11.42578125" style="184"/>
    <col min="13510" max="13510" width="2.7109375" style="184" customWidth="1"/>
    <col min="13511" max="13511" width="9.85546875" style="184" customWidth="1"/>
    <col min="13512" max="13512" width="54.140625" style="184" customWidth="1"/>
    <col min="13513" max="13513" width="15.7109375" style="184" customWidth="1"/>
    <col min="13514" max="13514" width="13.7109375" style="184" customWidth="1"/>
    <col min="13515" max="13515" width="15.140625" style="184" customWidth="1"/>
    <col min="13516" max="13516" width="14.7109375" style="184" customWidth="1"/>
    <col min="13517" max="13517" width="17.42578125" style="184" customWidth="1"/>
    <col min="13518" max="13518" width="15.140625" style="184" customWidth="1"/>
    <col min="13519" max="13519" width="11.85546875" style="184" customWidth="1"/>
    <col min="13520" max="13520" width="3.85546875" style="184" customWidth="1"/>
    <col min="13521" max="13521" width="19.5703125" style="184" customWidth="1"/>
    <col min="13522" max="13522" width="17.140625" style="184" customWidth="1"/>
    <col min="13523" max="13523" width="17.28515625" style="184" customWidth="1"/>
    <col min="13524" max="13524" width="19.140625" style="184" customWidth="1"/>
    <col min="13525" max="13525" width="17.7109375" style="184" customWidth="1"/>
    <col min="13526" max="13526" width="14.5703125" style="184" bestFit="1" customWidth="1"/>
    <col min="13527" max="13527" width="14.140625" style="184" customWidth="1"/>
    <col min="13528" max="13528" width="13.28515625" style="184" customWidth="1"/>
    <col min="13529" max="13529" width="14.42578125" style="184" customWidth="1"/>
    <col min="13530" max="13530" width="16.7109375" style="184" customWidth="1"/>
    <col min="13531" max="13531" width="16" style="184" customWidth="1"/>
    <col min="13532" max="13532" width="16.140625" style="184" customWidth="1"/>
    <col min="13533" max="13534" width="14.28515625" style="184" customWidth="1"/>
    <col min="13535" max="13535" width="13.85546875" style="184" customWidth="1"/>
    <col min="13536" max="13536" width="13.5703125" style="184" customWidth="1"/>
    <col min="13537" max="13537" width="13.85546875" style="184" customWidth="1"/>
    <col min="13538" max="13539" width="16.140625" style="184" customWidth="1"/>
    <col min="13540" max="13540" width="11.5703125" style="184" customWidth="1"/>
    <col min="13541" max="13541" width="5.28515625" style="184" customWidth="1"/>
    <col min="13542" max="13542" width="18.140625" style="184" customWidth="1"/>
    <col min="13543" max="13543" width="16.85546875" style="184" customWidth="1"/>
    <col min="13544" max="13700" width="11.42578125" style="184"/>
    <col min="13701" max="13701" width="15.140625" style="184" customWidth="1"/>
    <col min="13702" max="13702" width="60.42578125" style="184" customWidth="1"/>
    <col min="13703" max="13705" width="19.85546875" style="184" customWidth="1"/>
    <col min="13706" max="13706" width="23.5703125" style="184" customWidth="1"/>
    <col min="13707" max="13707" width="20.140625" style="184" customWidth="1"/>
    <col min="13708" max="13708" width="18.7109375" style="184" customWidth="1"/>
    <col min="13709" max="13709" width="14.140625" style="184" customWidth="1"/>
    <col min="13710" max="13710" width="11.5703125" style="184" bestFit="1" customWidth="1"/>
    <col min="13711" max="13765" width="11.42578125" style="184"/>
    <col min="13766" max="13766" width="2.7109375" style="184" customWidth="1"/>
    <col min="13767" max="13767" width="9.85546875" style="184" customWidth="1"/>
    <col min="13768" max="13768" width="54.140625" style="184" customWidth="1"/>
    <col min="13769" max="13769" width="15.7109375" style="184" customWidth="1"/>
    <col min="13770" max="13770" width="13.7109375" style="184" customWidth="1"/>
    <col min="13771" max="13771" width="15.140625" style="184" customWidth="1"/>
    <col min="13772" max="13772" width="14.7109375" style="184" customWidth="1"/>
    <col min="13773" max="13773" width="17.42578125" style="184" customWidth="1"/>
    <col min="13774" max="13774" width="15.140625" style="184" customWidth="1"/>
    <col min="13775" max="13775" width="11.85546875" style="184" customWidth="1"/>
    <col min="13776" max="13776" width="3.85546875" style="184" customWidth="1"/>
    <col min="13777" max="13777" width="19.5703125" style="184" customWidth="1"/>
    <col min="13778" max="13778" width="17.140625" style="184" customWidth="1"/>
    <col min="13779" max="13779" width="17.28515625" style="184" customWidth="1"/>
    <col min="13780" max="13780" width="19.140625" style="184" customWidth="1"/>
    <col min="13781" max="13781" width="17.7109375" style="184" customWidth="1"/>
    <col min="13782" max="13782" width="14.5703125" style="184" bestFit="1" customWidth="1"/>
    <col min="13783" max="13783" width="14.140625" style="184" customWidth="1"/>
    <col min="13784" max="13784" width="13.28515625" style="184" customWidth="1"/>
    <col min="13785" max="13785" width="14.42578125" style="184" customWidth="1"/>
    <col min="13786" max="13786" width="16.7109375" style="184" customWidth="1"/>
    <col min="13787" max="13787" width="16" style="184" customWidth="1"/>
    <col min="13788" max="13788" width="16.140625" style="184" customWidth="1"/>
    <col min="13789" max="13790" width="14.28515625" style="184" customWidth="1"/>
    <col min="13791" max="13791" width="13.85546875" style="184" customWidth="1"/>
    <col min="13792" max="13792" width="13.5703125" style="184" customWidth="1"/>
    <col min="13793" max="13793" width="13.85546875" style="184" customWidth="1"/>
    <col min="13794" max="13795" width="16.140625" style="184" customWidth="1"/>
    <col min="13796" max="13796" width="11.5703125" style="184" customWidth="1"/>
    <col min="13797" max="13797" width="5.28515625" style="184" customWidth="1"/>
    <col min="13798" max="13798" width="18.140625" style="184" customWidth="1"/>
    <col min="13799" max="13799" width="16.85546875" style="184" customWidth="1"/>
    <col min="13800" max="13956" width="11.42578125" style="184"/>
    <col min="13957" max="13957" width="15.140625" style="184" customWidth="1"/>
    <col min="13958" max="13958" width="60.42578125" style="184" customWidth="1"/>
    <col min="13959" max="13961" width="19.85546875" style="184" customWidth="1"/>
    <col min="13962" max="13962" width="23.5703125" style="184" customWidth="1"/>
    <col min="13963" max="13963" width="20.140625" style="184" customWidth="1"/>
    <col min="13964" max="13964" width="18.7109375" style="184" customWidth="1"/>
    <col min="13965" max="13965" width="14.140625" style="184" customWidth="1"/>
    <col min="13966" max="13966" width="11.5703125" style="184" bestFit="1" customWidth="1"/>
    <col min="13967" max="14021" width="11.42578125" style="184"/>
    <col min="14022" max="14022" width="2.7109375" style="184" customWidth="1"/>
    <col min="14023" max="14023" width="9.85546875" style="184" customWidth="1"/>
    <col min="14024" max="14024" width="54.140625" style="184" customWidth="1"/>
    <col min="14025" max="14025" width="15.7109375" style="184" customWidth="1"/>
    <col min="14026" max="14026" width="13.7109375" style="184" customWidth="1"/>
    <col min="14027" max="14027" width="15.140625" style="184" customWidth="1"/>
    <col min="14028" max="14028" width="14.7109375" style="184" customWidth="1"/>
    <col min="14029" max="14029" width="17.42578125" style="184" customWidth="1"/>
    <col min="14030" max="14030" width="15.140625" style="184" customWidth="1"/>
    <col min="14031" max="14031" width="11.85546875" style="184" customWidth="1"/>
    <col min="14032" max="14032" width="3.85546875" style="184" customWidth="1"/>
    <col min="14033" max="14033" width="19.5703125" style="184" customWidth="1"/>
    <col min="14034" max="14034" width="17.140625" style="184" customWidth="1"/>
    <col min="14035" max="14035" width="17.28515625" style="184" customWidth="1"/>
    <col min="14036" max="14036" width="19.140625" style="184" customWidth="1"/>
    <col min="14037" max="14037" width="17.7109375" style="184" customWidth="1"/>
    <col min="14038" max="14038" width="14.5703125" style="184" bestFit="1" customWidth="1"/>
    <col min="14039" max="14039" width="14.140625" style="184" customWidth="1"/>
    <col min="14040" max="14040" width="13.28515625" style="184" customWidth="1"/>
    <col min="14041" max="14041" width="14.42578125" style="184" customWidth="1"/>
    <col min="14042" max="14042" width="16.7109375" style="184" customWidth="1"/>
    <col min="14043" max="14043" width="16" style="184" customWidth="1"/>
    <col min="14044" max="14044" width="16.140625" style="184" customWidth="1"/>
    <col min="14045" max="14046" width="14.28515625" style="184" customWidth="1"/>
    <col min="14047" max="14047" width="13.85546875" style="184" customWidth="1"/>
    <col min="14048" max="14048" width="13.5703125" style="184" customWidth="1"/>
    <col min="14049" max="14049" width="13.85546875" style="184" customWidth="1"/>
    <col min="14050" max="14051" width="16.140625" style="184" customWidth="1"/>
    <col min="14052" max="14052" width="11.5703125" style="184" customWidth="1"/>
    <col min="14053" max="14053" width="5.28515625" style="184" customWidth="1"/>
    <col min="14054" max="14054" width="18.140625" style="184" customWidth="1"/>
    <col min="14055" max="14055" width="16.85546875" style="184" customWidth="1"/>
    <col min="14056" max="14212" width="11.42578125" style="184"/>
    <col min="14213" max="14213" width="15.140625" style="184" customWidth="1"/>
    <col min="14214" max="14214" width="60.42578125" style="184" customWidth="1"/>
    <col min="14215" max="14217" width="19.85546875" style="184" customWidth="1"/>
    <col min="14218" max="14218" width="23.5703125" style="184" customWidth="1"/>
    <col min="14219" max="14219" width="20.140625" style="184" customWidth="1"/>
    <col min="14220" max="14220" width="18.7109375" style="184" customWidth="1"/>
    <col min="14221" max="14221" width="14.140625" style="184" customWidth="1"/>
    <col min="14222" max="14222" width="11.5703125" style="184" bestFit="1" customWidth="1"/>
    <col min="14223" max="14277" width="11.42578125" style="184"/>
    <col min="14278" max="14278" width="2.7109375" style="184" customWidth="1"/>
    <col min="14279" max="14279" width="9.85546875" style="184" customWidth="1"/>
    <col min="14280" max="14280" width="54.140625" style="184" customWidth="1"/>
    <col min="14281" max="14281" width="15.7109375" style="184" customWidth="1"/>
    <col min="14282" max="14282" width="13.7109375" style="184" customWidth="1"/>
    <col min="14283" max="14283" width="15.140625" style="184" customWidth="1"/>
    <col min="14284" max="14284" width="14.7109375" style="184" customWidth="1"/>
    <col min="14285" max="14285" width="17.42578125" style="184" customWidth="1"/>
    <col min="14286" max="14286" width="15.140625" style="184" customWidth="1"/>
    <col min="14287" max="14287" width="11.85546875" style="184" customWidth="1"/>
    <col min="14288" max="14288" width="3.85546875" style="184" customWidth="1"/>
    <col min="14289" max="14289" width="19.5703125" style="184" customWidth="1"/>
    <col min="14290" max="14290" width="17.140625" style="184" customWidth="1"/>
    <col min="14291" max="14291" width="17.28515625" style="184" customWidth="1"/>
    <col min="14292" max="14292" width="19.140625" style="184" customWidth="1"/>
    <col min="14293" max="14293" width="17.7109375" style="184" customWidth="1"/>
    <col min="14294" max="14294" width="14.5703125" style="184" bestFit="1" customWidth="1"/>
    <col min="14295" max="14295" width="14.140625" style="184" customWidth="1"/>
    <col min="14296" max="14296" width="13.28515625" style="184" customWidth="1"/>
    <col min="14297" max="14297" width="14.42578125" style="184" customWidth="1"/>
    <col min="14298" max="14298" width="16.7109375" style="184" customWidth="1"/>
    <col min="14299" max="14299" width="16" style="184" customWidth="1"/>
    <col min="14300" max="14300" width="16.140625" style="184" customWidth="1"/>
    <col min="14301" max="14302" width="14.28515625" style="184" customWidth="1"/>
    <col min="14303" max="14303" width="13.85546875" style="184" customWidth="1"/>
    <col min="14304" max="14304" width="13.5703125" style="184" customWidth="1"/>
    <col min="14305" max="14305" width="13.85546875" style="184" customWidth="1"/>
    <col min="14306" max="14307" width="16.140625" style="184" customWidth="1"/>
    <col min="14308" max="14308" width="11.5703125" style="184" customWidth="1"/>
    <col min="14309" max="14309" width="5.28515625" style="184" customWidth="1"/>
    <col min="14310" max="14310" width="18.140625" style="184" customWidth="1"/>
    <col min="14311" max="14311" width="16.85546875" style="184" customWidth="1"/>
    <col min="14312" max="14468" width="11.42578125" style="184"/>
    <col min="14469" max="14469" width="15.140625" style="184" customWidth="1"/>
    <col min="14470" max="14470" width="60.42578125" style="184" customWidth="1"/>
    <col min="14471" max="14473" width="19.85546875" style="184" customWidth="1"/>
    <col min="14474" max="14474" width="23.5703125" style="184" customWidth="1"/>
    <col min="14475" max="14475" width="20.140625" style="184" customWidth="1"/>
    <col min="14476" max="14476" width="18.7109375" style="184" customWidth="1"/>
    <col min="14477" max="14477" width="14.140625" style="184" customWidth="1"/>
    <col min="14478" max="14478" width="11.5703125" style="184" bestFit="1" customWidth="1"/>
    <col min="14479" max="14533" width="11.42578125" style="184"/>
    <col min="14534" max="14534" width="2.7109375" style="184" customWidth="1"/>
    <col min="14535" max="14535" width="9.85546875" style="184" customWidth="1"/>
    <col min="14536" max="14536" width="54.140625" style="184" customWidth="1"/>
    <col min="14537" max="14537" width="15.7109375" style="184" customWidth="1"/>
    <col min="14538" max="14538" width="13.7109375" style="184" customWidth="1"/>
    <col min="14539" max="14539" width="15.140625" style="184" customWidth="1"/>
    <col min="14540" max="14540" width="14.7109375" style="184" customWidth="1"/>
    <col min="14541" max="14541" width="17.42578125" style="184" customWidth="1"/>
    <col min="14542" max="14542" width="15.140625" style="184" customWidth="1"/>
    <col min="14543" max="14543" width="11.85546875" style="184" customWidth="1"/>
    <col min="14544" max="14544" width="3.85546875" style="184" customWidth="1"/>
    <col min="14545" max="14545" width="19.5703125" style="184" customWidth="1"/>
    <col min="14546" max="14546" width="17.140625" style="184" customWidth="1"/>
    <col min="14547" max="14547" width="17.28515625" style="184" customWidth="1"/>
    <col min="14548" max="14548" width="19.140625" style="184" customWidth="1"/>
    <col min="14549" max="14549" width="17.7109375" style="184" customWidth="1"/>
    <col min="14550" max="14550" width="14.5703125" style="184" bestFit="1" customWidth="1"/>
    <col min="14551" max="14551" width="14.140625" style="184" customWidth="1"/>
    <col min="14552" max="14552" width="13.28515625" style="184" customWidth="1"/>
    <col min="14553" max="14553" width="14.42578125" style="184" customWidth="1"/>
    <col min="14554" max="14554" width="16.7109375" style="184" customWidth="1"/>
    <col min="14555" max="14555" width="16" style="184" customWidth="1"/>
    <col min="14556" max="14556" width="16.140625" style="184" customWidth="1"/>
    <col min="14557" max="14558" width="14.28515625" style="184" customWidth="1"/>
    <col min="14559" max="14559" width="13.85546875" style="184" customWidth="1"/>
    <col min="14560" max="14560" width="13.5703125" style="184" customWidth="1"/>
    <col min="14561" max="14561" width="13.85546875" style="184" customWidth="1"/>
    <col min="14562" max="14563" width="16.140625" style="184" customWidth="1"/>
    <col min="14564" max="14564" width="11.5703125" style="184" customWidth="1"/>
    <col min="14565" max="14565" width="5.28515625" style="184" customWidth="1"/>
    <col min="14566" max="14566" width="18.140625" style="184" customWidth="1"/>
    <col min="14567" max="14567" width="16.85546875" style="184" customWidth="1"/>
    <col min="14568" max="14724" width="11.42578125" style="184"/>
    <col min="14725" max="14725" width="15.140625" style="184" customWidth="1"/>
    <col min="14726" max="14726" width="60.42578125" style="184" customWidth="1"/>
    <col min="14727" max="14729" width="19.85546875" style="184" customWidth="1"/>
    <col min="14730" max="14730" width="23.5703125" style="184" customWidth="1"/>
    <col min="14731" max="14731" width="20.140625" style="184" customWidth="1"/>
    <col min="14732" max="14732" width="18.7109375" style="184" customWidth="1"/>
    <col min="14733" max="14733" width="14.140625" style="184" customWidth="1"/>
    <col min="14734" max="14734" width="11.5703125" style="184" bestFit="1" customWidth="1"/>
    <col min="14735" max="14789" width="11.42578125" style="184"/>
    <col min="14790" max="14790" width="2.7109375" style="184" customWidth="1"/>
    <col min="14791" max="14791" width="9.85546875" style="184" customWidth="1"/>
    <col min="14792" max="14792" width="54.140625" style="184" customWidth="1"/>
    <col min="14793" max="14793" width="15.7109375" style="184" customWidth="1"/>
    <col min="14794" max="14794" width="13.7109375" style="184" customWidth="1"/>
    <col min="14795" max="14795" width="15.140625" style="184" customWidth="1"/>
    <col min="14796" max="14796" width="14.7109375" style="184" customWidth="1"/>
    <col min="14797" max="14797" width="17.42578125" style="184" customWidth="1"/>
    <col min="14798" max="14798" width="15.140625" style="184" customWidth="1"/>
    <col min="14799" max="14799" width="11.85546875" style="184" customWidth="1"/>
    <col min="14800" max="14800" width="3.85546875" style="184" customWidth="1"/>
    <col min="14801" max="14801" width="19.5703125" style="184" customWidth="1"/>
    <col min="14802" max="14802" width="17.140625" style="184" customWidth="1"/>
    <col min="14803" max="14803" width="17.28515625" style="184" customWidth="1"/>
    <col min="14804" max="14804" width="19.140625" style="184" customWidth="1"/>
    <col min="14805" max="14805" width="17.7109375" style="184" customWidth="1"/>
    <col min="14806" max="14806" width="14.5703125" style="184" bestFit="1" customWidth="1"/>
    <col min="14807" max="14807" width="14.140625" style="184" customWidth="1"/>
    <col min="14808" max="14808" width="13.28515625" style="184" customWidth="1"/>
    <col min="14809" max="14809" width="14.42578125" style="184" customWidth="1"/>
    <col min="14810" max="14810" width="16.7109375" style="184" customWidth="1"/>
    <col min="14811" max="14811" width="16" style="184" customWidth="1"/>
    <col min="14812" max="14812" width="16.140625" style="184" customWidth="1"/>
    <col min="14813" max="14814" width="14.28515625" style="184" customWidth="1"/>
    <col min="14815" max="14815" width="13.85546875" style="184" customWidth="1"/>
    <col min="14816" max="14816" width="13.5703125" style="184" customWidth="1"/>
    <col min="14817" max="14817" width="13.85546875" style="184" customWidth="1"/>
    <col min="14818" max="14819" width="16.140625" style="184" customWidth="1"/>
    <col min="14820" max="14820" width="11.5703125" style="184" customWidth="1"/>
    <col min="14821" max="14821" width="5.28515625" style="184" customWidth="1"/>
    <col min="14822" max="14822" width="18.140625" style="184" customWidth="1"/>
    <col min="14823" max="14823" width="16.85546875" style="184" customWidth="1"/>
    <col min="14824" max="14980" width="11.42578125" style="184"/>
    <col min="14981" max="14981" width="15.140625" style="184" customWidth="1"/>
    <col min="14982" max="14982" width="60.42578125" style="184" customWidth="1"/>
    <col min="14983" max="14985" width="19.85546875" style="184" customWidth="1"/>
    <col min="14986" max="14986" width="23.5703125" style="184" customWidth="1"/>
    <col min="14987" max="14987" width="20.140625" style="184" customWidth="1"/>
    <col min="14988" max="14988" width="18.7109375" style="184" customWidth="1"/>
    <col min="14989" max="14989" width="14.140625" style="184" customWidth="1"/>
    <col min="14990" max="14990" width="11.5703125" style="184" bestFit="1" customWidth="1"/>
    <col min="14991" max="15045" width="11.42578125" style="184"/>
    <col min="15046" max="15046" width="2.7109375" style="184" customWidth="1"/>
    <col min="15047" max="15047" width="9.85546875" style="184" customWidth="1"/>
    <col min="15048" max="15048" width="54.140625" style="184" customWidth="1"/>
    <col min="15049" max="15049" width="15.7109375" style="184" customWidth="1"/>
    <col min="15050" max="15050" width="13.7109375" style="184" customWidth="1"/>
    <col min="15051" max="15051" width="15.140625" style="184" customWidth="1"/>
    <col min="15052" max="15052" width="14.7109375" style="184" customWidth="1"/>
    <col min="15053" max="15053" width="17.42578125" style="184" customWidth="1"/>
    <col min="15054" max="15054" width="15.140625" style="184" customWidth="1"/>
    <col min="15055" max="15055" width="11.85546875" style="184" customWidth="1"/>
    <col min="15056" max="15056" width="3.85546875" style="184" customWidth="1"/>
    <col min="15057" max="15057" width="19.5703125" style="184" customWidth="1"/>
    <col min="15058" max="15058" width="17.140625" style="184" customWidth="1"/>
    <col min="15059" max="15059" width="17.28515625" style="184" customWidth="1"/>
    <col min="15060" max="15060" width="19.140625" style="184" customWidth="1"/>
    <col min="15061" max="15061" width="17.7109375" style="184" customWidth="1"/>
    <col min="15062" max="15062" width="14.5703125" style="184" bestFit="1" customWidth="1"/>
    <col min="15063" max="15063" width="14.140625" style="184" customWidth="1"/>
    <col min="15064" max="15064" width="13.28515625" style="184" customWidth="1"/>
    <col min="15065" max="15065" width="14.42578125" style="184" customWidth="1"/>
    <col min="15066" max="15066" width="16.7109375" style="184" customWidth="1"/>
    <col min="15067" max="15067" width="16" style="184" customWidth="1"/>
    <col min="15068" max="15068" width="16.140625" style="184" customWidth="1"/>
    <col min="15069" max="15070" width="14.28515625" style="184" customWidth="1"/>
    <col min="15071" max="15071" width="13.85546875" style="184" customWidth="1"/>
    <col min="15072" max="15072" width="13.5703125" style="184" customWidth="1"/>
    <col min="15073" max="15073" width="13.85546875" style="184" customWidth="1"/>
    <col min="15074" max="15075" width="16.140625" style="184" customWidth="1"/>
    <col min="15076" max="15076" width="11.5703125" style="184" customWidth="1"/>
    <col min="15077" max="15077" width="5.28515625" style="184" customWidth="1"/>
    <col min="15078" max="15078" width="18.140625" style="184" customWidth="1"/>
    <col min="15079" max="15079" width="16.85546875" style="184" customWidth="1"/>
    <col min="15080" max="15236" width="11.42578125" style="184"/>
    <col min="15237" max="15237" width="15.140625" style="184" customWidth="1"/>
    <col min="15238" max="15238" width="60.42578125" style="184" customWidth="1"/>
    <col min="15239" max="15241" width="19.85546875" style="184" customWidth="1"/>
    <col min="15242" max="15242" width="23.5703125" style="184" customWidth="1"/>
    <col min="15243" max="15243" width="20.140625" style="184" customWidth="1"/>
    <col min="15244" max="15244" width="18.7109375" style="184" customWidth="1"/>
    <col min="15245" max="15245" width="14.140625" style="184" customWidth="1"/>
    <col min="15246" max="15246" width="11.5703125" style="184" bestFit="1" customWidth="1"/>
    <col min="15247" max="15301" width="11.42578125" style="184"/>
    <col min="15302" max="15302" width="2.7109375" style="184" customWidth="1"/>
    <col min="15303" max="15303" width="9.85546875" style="184" customWidth="1"/>
    <col min="15304" max="15304" width="54.140625" style="184" customWidth="1"/>
    <col min="15305" max="15305" width="15.7109375" style="184" customWidth="1"/>
    <col min="15306" max="15306" width="13.7109375" style="184" customWidth="1"/>
    <col min="15307" max="15307" width="15.140625" style="184" customWidth="1"/>
    <col min="15308" max="15308" width="14.7109375" style="184" customWidth="1"/>
    <col min="15309" max="15309" width="17.42578125" style="184" customWidth="1"/>
    <col min="15310" max="15310" width="15.140625" style="184" customWidth="1"/>
    <col min="15311" max="15311" width="11.85546875" style="184" customWidth="1"/>
    <col min="15312" max="15312" width="3.85546875" style="184" customWidth="1"/>
    <col min="15313" max="15313" width="19.5703125" style="184" customWidth="1"/>
    <col min="15314" max="15314" width="17.140625" style="184" customWidth="1"/>
    <col min="15315" max="15315" width="17.28515625" style="184" customWidth="1"/>
    <col min="15316" max="15316" width="19.140625" style="184" customWidth="1"/>
    <col min="15317" max="15317" width="17.7109375" style="184" customWidth="1"/>
    <col min="15318" max="15318" width="14.5703125" style="184" bestFit="1" customWidth="1"/>
    <col min="15319" max="15319" width="14.140625" style="184" customWidth="1"/>
    <col min="15320" max="15320" width="13.28515625" style="184" customWidth="1"/>
    <col min="15321" max="15321" width="14.42578125" style="184" customWidth="1"/>
    <col min="15322" max="15322" width="16.7109375" style="184" customWidth="1"/>
    <col min="15323" max="15323" width="16" style="184" customWidth="1"/>
    <col min="15324" max="15324" width="16.140625" style="184" customWidth="1"/>
    <col min="15325" max="15326" width="14.28515625" style="184" customWidth="1"/>
    <col min="15327" max="15327" width="13.85546875" style="184" customWidth="1"/>
    <col min="15328" max="15328" width="13.5703125" style="184" customWidth="1"/>
    <col min="15329" max="15329" width="13.85546875" style="184" customWidth="1"/>
    <col min="15330" max="15331" width="16.140625" style="184" customWidth="1"/>
    <col min="15332" max="15332" width="11.5703125" style="184" customWidth="1"/>
    <col min="15333" max="15333" width="5.28515625" style="184" customWidth="1"/>
    <col min="15334" max="15334" width="18.140625" style="184" customWidth="1"/>
    <col min="15335" max="15335" width="16.85546875" style="184" customWidth="1"/>
    <col min="15336" max="15492" width="11.42578125" style="184"/>
    <col min="15493" max="15493" width="15.140625" style="184" customWidth="1"/>
    <col min="15494" max="15494" width="60.42578125" style="184" customWidth="1"/>
    <col min="15495" max="15497" width="19.85546875" style="184" customWidth="1"/>
    <col min="15498" max="15498" width="23.5703125" style="184" customWidth="1"/>
    <col min="15499" max="15499" width="20.140625" style="184" customWidth="1"/>
    <col min="15500" max="15500" width="18.7109375" style="184" customWidth="1"/>
    <col min="15501" max="15501" width="14.140625" style="184" customWidth="1"/>
    <col min="15502" max="15502" width="11.5703125" style="184" bestFit="1" customWidth="1"/>
    <col min="15503" max="15557" width="11.42578125" style="184"/>
    <col min="15558" max="15558" width="2.7109375" style="184" customWidth="1"/>
    <col min="15559" max="15559" width="9.85546875" style="184" customWidth="1"/>
    <col min="15560" max="15560" width="54.140625" style="184" customWidth="1"/>
    <col min="15561" max="15561" width="15.7109375" style="184" customWidth="1"/>
    <col min="15562" max="15562" width="13.7109375" style="184" customWidth="1"/>
    <col min="15563" max="15563" width="15.140625" style="184" customWidth="1"/>
    <col min="15564" max="15564" width="14.7109375" style="184" customWidth="1"/>
    <col min="15565" max="15565" width="17.42578125" style="184" customWidth="1"/>
    <col min="15566" max="15566" width="15.140625" style="184" customWidth="1"/>
    <col min="15567" max="15567" width="11.85546875" style="184" customWidth="1"/>
    <col min="15568" max="15568" width="3.85546875" style="184" customWidth="1"/>
    <col min="15569" max="15569" width="19.5703125" style="184" customWidth="1"/>
    <col min="15570" max="15570" width="17.140625" style="184" customWidth="1"/>
    <col min="15571" max="15571" width="17.28515625" style="184" customWidth="1"/>
    <col min="15572" max="15572" width="19.140625" style="184" customWidth="1"/>
    <col min="15573" max="15573" width="17.7109375" style="184" customWidth="1"/>
    <col min="15574" max="15574" width="14.5703125" style="184" bestFit="1" customWidth="1"/>
    <col min="15575" max="15575" width="14.140625" style="184" customWidth="1"/>
    <col min="15576" max="15576" width="13.28515625" style="184" customWidth="1"/>
    <col min="15577" max="15577" width="14.42578125" style="184" customWidth="1"/>
    <col min="15578" max="15578" width="16.7109375" style="184" customWidth="1"/>
    <col min="15579" max="15579" width="16" style="184" customWidth="1"/>
    <col min="15580" max="15580" width="16.140625" style="184" customWidth="1"/>
    <col min="15581" max="15582" width="14.28515625" style="184" customWidth="1"/>
    <col min="15583" max="15583" width="13.85546875" style="184" customWidth="1"/>
    <col min="15584" max="15584" width="13.5703125" style="184" customWidth="1"/>
    <col min="15585" max="15585" width="13.85546875" style="184" customWidth="1"/>
    <col min="15586" max="15587" width="16.140625" style="184" customWidth="1"/>
    <col min="15588" max="15588" width="11.5703125" style="184" customWidth="1"/>
    <col min="15589" max="15589" width="5.28515625" style="184" customWidth="1"/>
    <col min="15590" max="15590" width="18.140625" style="184" customWidth="1"/>
    <col min="15591" max="15591" width="16.85546875" style="184" customWidth="1"/>
    <col min="15592" max="15748" width="11.42578125" style="184"/>
    <col min="15749" max="15749" width="15.140625" style="184" customWidth="1"/>
    <col min="15750" max="15750" width="60.42578125" style="184" customWidth="1"/>
    <col min="15751" max="15753" width="19.85546875" style="184" customWidth="1"/>
    <col min="15754" max="15754" width="23.5703125" style="184" customWidth="1"/>
    <col min="15755" max="15755" width="20.140625" style="184" customWidth="1"/>
    <col min="15756" max="15756" width="18.7109375" style="184" customWidth="1"/>
    <col min="15757" max="15757" width="14.140625" style="184" customWidth="1"/>
    <col min="15758" max="15758" width="11.5703125" style="184" bestFit="1" customWidth="1"/>
    <col min="15759" max="15813" width="11.42578125" style="184"/>
    <col min="15814" max="15814" width="2.7109375" style="184" customWidth="1"/>
    <col min="15815" max="15815" width="9.85546875" style="184" customWidth="1"/>
    <col min="15816" max="15816" width="54.140625" style="184" customWidth="1"/>
    <col min="15817" max="15817" width="15.7109375" style="184" customWidth="1"/>
    <col min="15818" max="15818" width="13.7109375" style="184" customWidth="1"/>
    <col min="15819" max="15819" width="15.140625" style="184" customWidth="1"/>
    <col min="15820" max="15820" width="14.7109375" style="184" customWidth="1"/>
    <col min="15821" max="15821" width="17.42578125" style="184" customWidth="1"/>
    <col min="15822" max="15822" width="15.140625" style="184" customWidth="1"/>
    <col min="15823" max="15823" width="11.85546875" style="184" customWidth="1"/>
    <col min="15824" max="15824" width="3.85546875" style="184" customWidth="1"/>
    <col min="15825" max="15825" width="19.5703125" style="184" customWidth="1"/>
    <col min="15826" max="15826" width="17.140625" style="184" customWidth="1"/>
    <col min="15827" max="15827" width="17.28515625" style="184" customWidth="1"/>
    <col min="15828" max="15828" width="19.140625" style="184" customWidth="1"/>
    <col min="15829" max="15829" width="17.7109375" style="184" customWidth="1"/>
    <col min="15830" max="15830" width="14.5703125" style="184" bestFit="1" customWidth="1"/>
    <col min="15831" max="15831" width="14.140625" style="184" customWidth="1"/>
    <col min="15832" max="15832" width="13.28515625" style="184" customWidth="1"/>
    <col min="15833" max="15833" width="14.42578125" style="184" customWidth="1"/>
    <col min="15834" max="15834" width="16.7109375" style="184" customWidth="1"/>
    <col min="15835" max="15835" width="16" style="184" customWidth="1"/>
    <col min="15836" max="15836" width="16.140625" style="184" customWidth="1"/>
    <col min="15837" max="15838" width="14.28515625" style="184" customWidth="1"/>
    <col min="15839" max="15839" width="13.85546875" style="184" customWidth="1"/>
    <col min="15840" max="15840" width="13.5703125" style="184" customWidth="1"/>
    <col min="15841" max="15841" width="13.85546875" style="184" customWidth="1"/>
    <col min="15842" max="15843" width="16.140625" style="184" customWidth="1"/>
    <col min="15844" max="15844" width="11.5703125" style="184" customWidth="1"/>
    <col min="15845" max="15845" width="5.28515625" style="184" customWidth="1"/>
    <col min="15846" max="15846" width="18.140625" style="184" customWidth="1"/>
    <col min="15847" max="15847" width="16.85546875" style="184" customWidth="1"/>
    <col min="15848" max="16004" width="11.42578125" style="184"/>
    <col min="16005" max="16005" width="15.140625" style="184" customWidth="1"/>
    <col min="16006" max="16006" width="60.42578125" style="184" customWidth="1"/>
    <col min="16007" max="16009" width="19.85546875" style="184" customWidth="1"/>
    <col min="16010" max="16010" width="23.5703125" style="184" customWidth="1"/>
    <col min="16011" max="16011" width="20.140625" style="184" customWidth="1"/>
    <col min="16012" max="16012" width="18.7109375" style="184" customWidth="1"/>
    <col min="16013" max="16013" width="14.140625" style="184" customWidth="1"/>
    <col min="16014" max="16014" width="11.5703125" style="184" bestFit="1" customWidth="1"/>
    <col min="16015" max="16069" width="11.42578125" style="184"/>
    <col min="16070" max="16070" width="2.7109375" style="184" customWidth="1"/>
    <col min="16071" max="16071" width="9.85546875" style="184" customWidth="1"/>
    <col min="16072" max="16072" width="54.140625" style="184" customWidth="1"/>
    <col min="16073" max="16073" width="15.7109375" style="184" customWidth="1"/>
    <col min="16074" max="16074" width="13.7109375" style="184" customWidth="1"/>
    <col min="16075" max="16075" width="15.140625" style="184" customWidth="1"/>
    <col min="16076" max="16076" width="14.7109375" style="184" customWidth="1"/>
    <col min="16077" max="16077" width="17.42578125" style="184" customWidth="1"/>
    <col min="16078" max="16078" width="15.140625" style="184" customWidth="1"/>
    <col min="16079" max="16079" width="11.85546875" style="184" customWidth="1"/>
    <col min="16080" max="16080" width="3.85546875" style="184" customWidth="1"/>
    <col min="16081" max="16081" width="19.5703125" style="184" customWidth="1"/>
    <col min="16082" max="16082" width="17.140625" style="184" customWidth="1"/>
    <col min="16083" max="16083" width="17.28515625" style="184" customWidth="1"/>
    <col min="16084" max="16084" width="19.140625" style="184" customWidth="1"/>
    <col min="16085" max="16085" width="17.7109375" style="184" customWidth="1"/>
    <col min="16086" max="16086" width="14.5703125" style="184" bestFit="1" customWidth="1"/>
    <col min="16087" max="16087" width="14.140625" style="184" customWidth="1"/>
    <col min="16088" max="16088" width="13.28515625" style="184" customWidth="1"/>
    <col min="16089" max="16089" width="14.42578125" style="184" customWidth="1"/>
    <col min="16090" max="16090" width="16.7109375" style="184" customWidth="1"/>
    <col min="16091" max="16091" width="16" style="184" customWidth="1"/>
    <col min="16092" max="16092" width="16.140625" style="184" customWidth="1"/>
    <col min="16093" max="16094" width="14.28515625" style="184" customWidth="1"/>
    <col min="16095" max="16095" width="13.85546875" style="184" customWidth="1"/>
    <col min="16096" max="16096" width="13.5703125" style="184" customWidth="1"/>
    <col min="16097" max="16097" width="13.85546875" style="184" customWidth="1"/>
    <col min="16098" max="16099" width="16.140625" style="184" customWidth="1"/>
    <col min="16100" max="16100" width="11.5703125" style="184" customWidth="1"/>
    <col min="16101" max="16101" width="5.28515625" style="184" customWidth="1"/>
    <col min="16102" max="16102" width="18.140625" style="184" customWidth="1"/>
    <col min="16103" max="16103" width="16.85546875" style="184" customWidth="1"/>
    <col min="16104" max="16260" width="11.42578125" style="184"/>
    <col min="16261" max="16261" width="15.140625" style="184" customWidth="1"/>
    <col min="16262" max="16262" width="60.42578125" style="184" customWidth="1"/>
    <col min="16263" max="16265" width="19.85546875" style="184" customWidth="1"/>
    <col min="16266" max="16266" width="23.5703125" style="184" customWidth="1"/>
    <col min="16267" max="16267" width="20.140625" style="184" customWidth="1"/>
    <col min="16268" max="16268" width="18.7109375" style="184" customWidth="1"/>
    <col min="16269" max="16269" width="14.140625" style="184" customWidth="1"/>
    <col min="16270" max="16270" width="11.5703125" style="184" bestFit="1" customWidth="1"/>
    <col min="16271" max="16384" width="11.42578125" style="184"/>
  </cols>
  <sheetData>
    <row r="3" spans="1:28" ht="22.5">
      <c r="B3" s="1102" t="s">
        <v>372</v>
      </c>
      <c r="C3" s="1102"/>
      <c r="D3" s="1102"/>
      <c r="E3" s="1102"/>
      <c r="F3" s="1102"/>
      <c r="G3" s="1102"/>
      <c r="H3" s="1102"/>
      <c r="I3" s="1102"/>
      <c r="J3" s="1102"/>
    </row>
    <row r="4" spans="1:28" ht="20.25">
      <c r="B4" s="187"/>
      <c r="C4" s="187"/>
      <c r="D4" s="188"/>
      <c r="E4" s="187"/>
      <c r="F4" s="892" t="s">
        <v>383</v>
      </c>
      <c r="G4" s="187"/>
      <c r="H4" s="187"/>
      <c r="I4" s="187"/>
      <c r="J4" s="187"/>
    </row>
    <row r="5" spans="1:28" ht="17.25">
      <c r="B5" s="187"/>
      <c r="C5" s="187"/>
      <c r="D5" s="188"/>
      <c r="E5" s="187"/>
      <c r="F5" s="189"/>
      <c r="G5" s="187"/>
      <c r="H5" s="187"/>
      <c r="I5" s="187"/>
      <c r="J5" s="187"/>
    </row>
    <row r="6" spans="1:28" s="190" customFormat="1" ht="22.5">
      <c r="B6" s="1110" t="s">
        <v>574</v>
      </c>
      <c r="C6" s="1110"/>
      <c r="D6" s="1110"/>
      <c r="E6" s="1110"/>
      <c r="F6" s="1110"/>
      <c r="G6" s="1110"/>
      <c r="H6" s="1110"/>
      <c r="I6" s="1110"/>
      <c r="J6" s="1110"/>
      <c r="K6" s="191"/>
      <c r="L6" s="191"/>
      <c r="M6" s="191"/>
      <c r="N6" s="309"/>
      <c r="O6" s="309"/>
      <c r="P6" s="309"/>
      <c r="Q6" s="191"/>
      <c r="R6" s="191"/>
      <c r="S6" s="191"/>
      <c r="T6" s="191"/>
      <c r="Z6" s="191"/>
      <c r="AA6" s="191"/>
      <c r="AB6" s="191"/>
    </row>
    <row r="7" spans="1:28" s="190" customFormat="1" ht="15.75">
      <c r="B7" s="276"/>
      <c r="C7" s="276"/>
      <c r="D7" s="276"/>
      <c r="E7" s="276"/>
      <c r="F7" s="276"/>
      <c r="G7" s="276"/>
      <c r="H7" s="276"/>
      <c r="I7" s="276"/>
      <c r="J7" s="276"/>
      <c r="K7" s="191"/>
      <c r="L7" s="191"/>
      <c r="M7" s="191"/>
      <c r="N7" s="309"/>
      <c r="O7" s="309"/>
      <c r="P7" s="309"/>
      <c r="Q7" s="191"/>
      <c r="R7" s="191"/>
      <c r="S7" s="191"/>
      <c r="T7" s="191"/>
      <c r="Z7" s="191"/>
      <c r="AA7" s="191"/>
      <c r="AB7" s="191"/>
    </row>
    <row r="8" spans="1:28" s="190" customFormat="1" ht="24.75">
      <c r="B8" s="1111" t="s">
        <v>732</v>
      </c>
      <c r="C8" s="1111"/>
      <c r="D8" s="1112"/>
      <c r="E8" s="1112"/>
      <c r="F8" s="1112"/>
      <c r="G8" s="1112"/>
      <c r="H8" s="1112"/>
      <c r="I8" s="1112"/>
      <c r="J8" s="1112"/>
      <c r="K8" s="191"/>
      <c r="L8" s="191"/>
      <c r="M8" s="191"/>
      <c r="N8" s="309"/>
      <c r="O8" s="309"/>
      <c r="P8" s="309"/>
      <c r="Q8" s="191"/>
      <c r="R8" s="191"/>
      <c r="S8" s="191"/>
      <c r="T8" s="191"/>
      <c r="Z8" s="191"/>
      <c r="AA8" s="191"/>
      <c r="AB8" s="191"/>
    </row>
    <row r="9" spans="1:28" s="190" customFormat="1" ht="15.75">
      <c r="A9" s="192"/>
      <c r="B9" s="1090" t="s">
        <v>291</v>
      </c>
      <c r="C9" s="1090"/>
      <c r="D9" s="1090"/>
      <c r="E9" s="1090"/>
      <c r="F9" s="1090"/>
      <c r="G9" s="1090"/>
      <c r="H9" s="1090"/>
      <c r="I9" s="1090"/>
      <c r="J9" s="1090"/>
      <c r="K9" s="191"/>
      <c r="L9" s="191"/>
      <c r="M9" s="191"/>
      <c r="N9" s="309"/>
      <c r="O9" s="309"/>
      <c r="P9" s="309"/>
      <c r="Q9" s="191"/>
      <c r="R9" s="191"/>
      <c r="S9" s="191"/>
      <c r="T9" s="191"/>
      <c r="Z9" s="191"/>
      <c r="AA9" s="191"/>
      <c r="AB9" s="191"/>
    </row>
    <row r="10" spans="1:28" s="190" customFormat="1" ht="16.5">
      <c r="B10" s="193"/>
      <c r="C10" s="193"/>
      <c r="D10" s="193"/>
      <c r="E10" s="193"/>
      <c r="F10" s="194"/>
      <c r="G10" s="193"/>
      <c r="H10" s="193"/>
      <c r="I10" s="193"/>
      <c r="J10" s="193"/>
      <c r="K10" s="191"/>
      <c r="L10" s="191"/>
      <c r="M10" s="191"/>
      <c r="N10" s="309"/>
      <c r="O10" s="309"/>
      <c r="P10" s="309"/>
      <c r="Q10" s="191"/>
      <c r="R10" s="191"/>
      <c r="S10" s="191"/>
      <c r="T10" s="191"/>
      <c r="Z10" s="191"/>
      <c r="AA10" s="191"/>
      <c r="AB10" s="191"/>
    </row>
    <row r="11" spans="1:28" s="190" customFormat="1" ht="24.75" customHeight="1">
      <c r="B11" s="1091" t="s">
        <v>1</v>
      </c>
      <c r="C11" s="1113"/>
      <c r="D11" s="1092"/>
      <c r="E11" s="1098" t="s">
        <v>292</v>
      </c>
      <c r="F11" s="1097"/>
      <c r="G11" s="1097"/>
      <c r="H11" s="1097"/>
      <c r="I11" s="1097"/>
      <c r="J11" s="1097"/>
      <c r="K11" s="191"/>
      <c r="L11" s="191"/>
      <c r="M11" s="191"/>
      <c r="N11" s="311"/>
      <c r="O11" s="311"/>
      <c r="P11" s="1100"/>
      <c r="Q11" s="1100"/>
      <c r="R11" s="1100"/>
      <c r="S11" s="312"/>
      <c r="T11" s="313"/>
      <c r="U11" s="314"/>
      <c r="V11" s="314"/>
      <c r="W11" s="196"/>
      <c r="Z11" s="191"/>
      <c r="AA11" s="191"/>
      <c r="AB11" s="191"/>
    </row>
    <row r="12" spans="1:28" s="197" customFormat="1" ht="24.75" customHeight="1">
      <c r="B12" s="1093"/>
      <c r="C12" s="1114"/>
      <c r="D12" s="1094"/>
      <c r="E12" s="445" t="s">
        <v>220</v>
      </c>
      <c r="F12" s="446" t="s">
        <v>221</v>
      </c>
      <c r="G12" s="447" t="s">
        <v>195</v>
      </c>
      <c r="H12" s="447" t="s">
        <v>196</v>
      </c>
      <c r="I12" s="447" t="s">
        <v>222</v>
      </c>
      <c r="J12" s="447" t="s">
        <v>293</v>
      </c>
      <c r="K12" s="316"/>
      <c r="L12" s="316"/>
      <c r="M12" s="316"/>
      <c r="N12" s="317"/>
      <c r="O12" s="317"/>
      <c r="P12" s="318"/>
      <c r="Q12" s="319"/>
      <c r="R12" s="319"/>
      <c r="S12" s="319"/>
      <c r="T12" s="320"/>
      <c r="U12" s="321"/>
      <c r="V12" s="321"/>
      <c r="W12" s="201"/>
      <c r="Z12" s="203"/>
      <c r="AA12" s="203"/>
      <c r="AB12" s="203"/>
    </row>
    <row r="13" spans="1:28" s="204" customFormat="1" ht="15.75">
      <c r="B13" s="1095"/>
      <c r="C13" s="1115"/>
      <c r="D13" s="1096"/>
      <c r="E13" s="448" t="s">
        <v>224</v>
      </c>
      <c r="F13" s="449" t="s">
        <v>225</v>
      </c>
      <c r="G13" s="449" t="s">
        <v>226</v>
      </c>
      <c r="H13" s="450">
        <v>4</v>
      </c>
      <c r="I13" s="450">
        <v>5</v>
      </c>
      <c r="J13" s="449" t="s">
        <v>227</v>
      </c>
      <c r="K13" s="208"/>
      <c r="L13" s="208"/>
      <c r="M13" s="208"/>
      <c r="N13" s="322"/>
      <c r="O13" s="322"/>
      <c r="P13" s="317"/>
      <c r="Q13" s="320"/>
      <c r="R13" s="320"/>
      <c r="S13" s="320"/>
      <c r="T13" s="208"/>
      <c r="U13" s="323"/>
      <c r="V13" s="323"/>
      <c r="Z13" s="208"/>
      <c r="AA13" s="208"/>
      <c r="AB13" s="208"/>
    </row>
    <row r="14" spans="1:28" s="209" customFormat="1" ht="15.75">
      <c r="B14" s="404"/>
      <c r="C14" s="405"/>
      <c r="D14" s="406"/>
      <c r="E14" s="407"/>
      <c r="F14" s="408"/>
      <c r="G14" s="407"/>
      <c r="H14" s="409"/>
      <c r="I14" s="410"/>
      <c r="J14" s="410"/>
      <c r="K14" s="220"/>
      <c r="L14" s="220"/>
      <c r="M14" s="220"/>
      <c r="N14" s="336"/>
      <c r="O14" s="336"/>
      <c r="P14" s="336"/>
      <c r="Q14" s="220"/>
      <c r="R14" s="220"/>
      <c r="S14" s="220"/>
      <c r="T14" s="220"/>
      <c r="Z14" s="220"/>
      <c r="AA14" s="220"/>
      <c r="AB14" s="220"/>
    </row>
    <row r="15" spans="1:28" s="209" customFormat="1" ht="15.75">
      <c r="B15" s="210" t="s">
        <v>341</v>
      </c>
      <c r="C15" s="412"/>
      <c r="D15" s="413"/>
      <c r="E15" s="414"/>
      <c r="F15" s="415"/>
      <c r="G15" s="414"/>
      <c r="H15" s="416"/>
      <c r="I15" s="417"/>
      <c r="J15" s="417"/>
      <c r="K15" s="220"/>
      <c r="L15" s="220"/>
      <c r="M15" s="220"/>
      <c r="N15" s="336"/>
      <c r="O15" s="336"/>
      <c r="P15" s="336"/>
      <c r="Q15" s="220"/>
      <c r="R15" s="220"/>
      <c r="S15" s="220"/>
      <c r="T15" s="220"/>
      <c r="Z15" s="220"/>
      <c r="AA15" s="220"/>
      <c r="AB15" s="220"/>
    </row>
    <row r="16" spans="1:28" s="209" customFormat="1" ht="29.25" customHeight="1">
      <c r="B16" s="411"/>
      <c r="C16" s="1106" t="s">
        <v>342</v>
      </c>
      <c r="D16" s="1107"/>
      <c r="E16" s="414"/>
      <c r="F16" s="415"/>
      <c r="G16" s="414"/>
      <c r="H16" s="416"/>
      <c r="I16" s="417"/>
      <c r="J16" s="417"/>
      <c r="K16" s="220"/>
      <c r="L16" s="220"/>
      <c r="M16" s="220"/>
      <c r="N16" s="336"/>
      <c r="O16" s="336"/>
      <c r="P16" s="336"/>
      <c r="Q16" s="220"/>
      <c r="R16" s="220"/>
      <c r="S16" s="220"/>
      <c r="T16" s="220"/>
      <c r="Z16" s="220"/>
      <c r="AA16" s="220"/>
      <c r="AB16" s="220"/>
    </row>
    <row r="17" spans="2:28" s="209" customFormat="1" ht="15.75">
      <c r="B17" s="411"/>
      <c r="C17" s="436"/>
      <c r="D17" s="437" t="s">
        <v>343</v>
      </c>
      <c r="E17" s="414"/>
      <c r="F17" s="415"/>
      <c r="G17" s="414"/>
      <c r="H17" s="416"/>
      <c r="I17" s="417"/>
      <c r="J17" s="417"/>
      <c r="K17" s="220"/>
      <c r="L17" s="220"/>
      <c r="M17" s="220"/>
      <c r="N17" s="336"/>
      <c r="O17" s="336"/>
      <c r="P17" s="336"/>
      <c r="Q17" s="220"/>
      <c r="R17" s="220"/>
      <c r="S17" s="220"/>
      <c r="T17" s="220"/>
      <c r="Z17" s="220"/>
      <c r="AA17" s="220"/>
      <c r="AB17" s="220"/>
    </row>
    <row r="18" spans="2:28" s="209" customFormat="1" ht="15.75">
      <c r="B18" s="411"/>
      <c r="C18" s="436"/>
      <c r="D18" s="437" t="s">
        <v>344</v>
      </c>
      <c r="E18" s="414"/>
      <c r="F18" s="415"/>
      <c r="G18" s="414"/>
      <c r="H18" s="416"/>
      <c r="I18" s="417"/>
      <c r="J18" s="417"/>
      <c r="K18" s="220"/>
      <c r="L18" s="220"/>
      <c r="M18" s="220"/>
      <c r="N18" s="336"/>
      <c r="O18" s="336"/>
      <c r="P18" s="336"/>
      <c r="Q18" s="220"/>
      <c r="R18" s="220"/>
      <c r="S18" s="220"/>
      <c r="T18" s="220"/>
      <c r="Z18" s="220"/>
      <c r="AA18" s="220"/>
      <c r="AB18" s="220"/>
    </row>
    <row r="19" spans="2:28" s="209" customFormat="1" ht="15.75">
      <c r="B19" s="411"/>
      <c r="C19" s="436"/>
      <c r="D19" s="437"/>
      <c r="E19" s="414"/>
      <c r="F19" s="415"/>
      <c r="G19" s="414"/>
      <c r="H19" s="416"/>
      <c r="I19" s="417"/>
      <c r="J19" s="417"/>
      <c r="K19" s="220"/>
      <c r="L19" s="220"/>
      <c r="M19" s="220"/>
      <c r="N19" s="336"/>
      <c r="O19" s="336"/>
      <c r="P19" s="336"/>
      <c r="Q19" s="220"/>
      <c r="R19" s="220"/>
      <c r="S19" s="220"/>
      <c r="T19" s="220"/>
      <c r="Z19" s="220"/>
      <c r="AA19" s="220"/>
      <c r="AB19" s="220"/>
    </row>
    <row r="20" spans="2:28" s="209" customFormat="1" ht="15.75">
      <c r="B20" s="411"/>
      <c r="C20" s="438" t="s">
        <v>345</v>
      </c>
      <c r="D20" s="211"/>
      <c r="E20" s="414"/>
      <c r="F20" s="415"/>
      <c r="G20" s="414"/>
      <c r="H20" s="416"/>
      <c r="I20" s="417"/>
      <c r="J20" s="417"/>
      <c r="K20" s="220"/>
      <c r="L20" s="220"/>
      <c r="M20" s="220"/>
      <c r="N20" s="336"/>
      <c r="O20" s="336"/>
      <c r="P20" s="336"/>
      <c r="Q20" s="220"/>
      <c r="R20" s="220"/>
      <c r="S20" s="220"/>
      <c r="T20" s="220"/>
      <c r="Z20" s="220"/>
      <c r="AA20" s="220"/>
      <c r="AB20" s="220"/>
    </row>
    <row r="21" spans="2:28" s="209" customFormat="1" ht="18">
      <c r="B21" s="411"/>
      <c r="C21" s="436"/>
      <c r="D21" s="337" t="s">
        <v>346</v>
      </c>
      <c r="E21" s="442">
        <v>221566</v>
      </c>
      <c r="F21" s="443">
        <f>+'[1]AVANC ADMON'!E17</f>
        <v>0</v>
      </c>
      <c r="G21" s="442">
        <f>+E21+F21</f>
        <v>221566</v>
      </c>
      <c r="H21" s="444">
        <f>+EGRESOS!I16</f>
        <v>221566</v>
      </c>
      <c r="I21" s="444">
        <f>+EGRESOS!I16</f>
        <v>221566</v>
      </c>
      <c r="J21" s="442">
        <f>+G21-H21</f>
        <v>0</v>
      </c>
      <c r="K21" s="220"/>
      <c r="L21" s="339"/>
      <c r="M21" s="339"/>
      <c r="N21" s="336"/>
      <c r="O21" s="336"/>
      <c r="P21" s="336"/>
      <c r="Q21" s="220"/>
      <c r="R21" s="220"/>
      <c r="S21" s="220"/>
      <c r="T21" s="220"/>
      <c r="Z21" s="220"/>
      <c r="AA21" s="220"/>
      <c r="AB21" s="220"/>
    </row>
    <row r="22" spans="2:28" s="209" customFormat="1" ht="18">
      <c r="B22" s="411"/>
      <c r="C22" s="436"/>
      <c r="D22" s="337" t="s">
        <v>347</v>
      </c>
      <c r="E22" s="442"/>
      <c r="F22" s="443"/>
      <c r="G22" s="442"/>
      <c r="H22" s="444"/>
      <c r="I22" s="444"/>
      <c r="J22" s="442"/>
      <c r="K22" s="220"/>
      <c r="L22" s="339"/>
      <c r="M22" s="339"/>
      <c r="N22" s="336"/>
      <c r="O22" s="336"/>
      <c r="P22" s="336"/>
      <c r="Q22" s="220"/>
      <c r="R22" s="220"/>
      <c r="S22" s="220"/>
      <c r="T22" s="220"/>
      <c r="Z22" s="220"/>
      <c r="AA22" s="220"/>
      <c r="AB22" s="220"/>
    </row>
    <row r="23" spans="2:28" s="209" customFormat="1" ht="30">
      <c r="B23" s="411"/>
      <c r="C23" s="436"/>
      <c r="D23" s="337" t="s">
        <v>348</v>
      </c>
      <c r="E23" s="442"/>
      <c r="F23" s="443"/>
      <c r="G23" s="442"/>
      <c r="H23" s="444"/>
      <c r="I23" s="444"/>
      <c r="J23" s="442"/>
      <c r="K23" s="220"/>
      <c r="L23" s="339"/>
      <c r="M23" s="339"/>
      <c r="N23" s="336"/>
      <c r="O23" s="336"/>
      <c r="P23" s="336"/>
      <c r="Q23" s="220"/>
      <c r="R23" s="220"/>
      <c r="S23" s="220"/>
      <c r="T23" s="220"/>
      <c r="Z23" s="220"/>
      <c r="AA23" s="220"/>
      <c r="AB23" s="220"/>
    </row>
    <row r="24" spans="2:28" s="209" customFormat="1" ht="18">
      <c r="B24" s="411"/>
      <c r="C24" s="436"/>
      <c r="D24" s="337" t="s">
        <v>349</v>
      </c>
      <c r="E24" s="442"/>
      <c r="F24" s="443"/>
      <c r="G24" s="442"/>
      <c r="H24" s="444"/>
      <c r="I24" s="444"/>
      <c r="J24" s="442"/>
      <c r="K24" s="220"/>
      <c r="L24" s="339"/>
      <c r="M24" s="339"/>
      <c r="N24" s="336"/>
      <c r="O24" s="336"/>
      <c r="P24" s="336"/>
      <c r="Q24" s="220"/>
      <c r="R24" s="220"/>
      <c r="S24" s="220"/>
      <c r="T24" s="220"/>
      <c r="Z24" s="220"/>
      <c r="AA24" s="220"/>
      <c r="AB24" s="220"/>
    </row>
    <row r="25" spans="2:28" s="209" customFormat="1" ht="18">
      <c r="B25" s="411"/>
      <c r="C25" s="436"/>
      <c r="D25" s="337" t="s">
        <v>350</v>
      </c>
      <c r="E25" s="442"/>
      <c r="F25" s="443"/>
      <c r="G25" s="442"/>
      <c r="H25" s="444"/>
      <c r="I25" s="444"/>
      <c r="J25" s="442"/>
      <c r="K25" s="220"/>
      <c r="L25" s="339"/>
      <c r="M25" s="339"/>
      <c r="N25" s="336"/>
      <c r="O25" s="336"/>
      <c r="P25" s="336"/>
      <c r="Q25" s="220"/>
      <c r="R25" s="220"/>
      <c r="S25" s="220"/>
      <c r="T25" s="220"/>
      <c r="Z25" s="220"/>
      <c r="AA25" s="220"/>
      <c r="AB25" s="220"/>
    </row>
    <row r="26" spans="2:28" s="209" customFormat="1" ht="30">
      <c r="B26" s="411"/>
      <c r="C26" s="436"/>
      <c r="D26" s="337" t="s">
        <v>351</v>
      </c>
      <c r="E26" s="442"/>
      <c r="F26" s="443"/>
      <c r="G26" s="442"/>
      <c r="H26" s="444"/>
      <c r="I26" s="444"/>
      <c r="J26" s="442"/>
      <c r="K26" s="220"/>
      <c r="L26" s="339"/>
      <c r="M26" s="339"/>
      <c r="N26" s="336"/>
      <c r="O26" s="336"/>
      <c r="P26" s="336"/>
      <c r="Q26" s="220"/>
      <c r="R26" s="220"/>
      <c r="S26" s="220"/>
      <c r="T26" s="220"/>
      <c r="Z26" s="220"/>
      <c r="AA26" s="220"/>
      <c r="AB26" s="220"/>
    </row>
    <row r="27" spans="2:28" s="209" customFormat="1" ht="18">
      <c r="B27" s="411"/>
      <c r="C27" s="436"/>
      <c r="D27" s="337" t="s">
        <v>352</v>
      </c>
      <c r="E27" s="442"/>
      <c r="F27" s="443"/>
      <c r="G27" s="442"/>
      <c r="H27" s="444"/>
      <c r="I27" s="444"/>
      <c r="J27" s="442"/>
      <c r="K27" s="220"/>
      <c r="L27" s="339"/>
      <c r="M27" s="339"/>
      <c r="N27" s="336"/>
      <c r="O27" s="336"/>
      <c r="P27" s="336"/>
      <c r="Q27" s="220"/>
      <c r="R27" s="220"/>
      <c r="S27" s="220"/>
      <c r="T27" s="220"/>
      <c r="Z27" s="220"/>
      <c r="AA27" s="220"/>
      <c r="AB27" s="220"/>
    </row>
    <row r="28" spans="2:28" s="209" customFormat="1" ht="18">
      <c r="B28" s="411"/>
      <c r="C28" s="436"/>
      <c r="D28" s="337" t="s">
        <v>353</v>
      </c>
      <c r="E28" s="442"/>
      <c r="F28" s="443"/>
      <c r="G28" s="442"/>
      <c r="H28" s="444"/>
      <c r="I28" s="444"/>
      <c r="J28" s="442"/>
      <c r="K28" s="220"/>
      <c r="L28" s="339"/>
      <c r="M28" s="339"/>
      <c r="N28" s="336"/>
      <c r="O28" s="336"/>
      <c r="P28" s="336"/>
      <c r="Q28" s="220"/>
      <c r="R28" s="220"/>
      <c r="S28" s="220"/>
      <c r="T28" s="220"/>
      <c r="Z28" s="220"/>
      <c r="AA28" s="220"/>
      <c r="AB28" s="220"/>
    </row>
    <row r="29" spans="2:28" s="209" customFormat="1" ht="18">
      <c r="B29" s="411"/>
      <c r="C29" s="439" t="s">
        <v>354</v>
      </c>
      <c r="E29" s="442"/>
      <c r="F29" s="443"/>
      <c r="G29" s="442"/>
      <c r="H29" s="444"/>
      <c r="I29" s="444"/>
      <c r="J29" s="442"/>
      <c r="K29" s="220"/>
      <c r="L29" s="339"/>
      <c r="M29" s="339"/>
      <c r="N29" s="336"/>
      <c r="O29" s="336"/>
      <c r="P29" s="336"/>
      <c r="Q29" s="220"/>
      <c r="R29" s="220"/>
      <c r="S29" s="220"/>
      <c r="T29" s="220"/>
      <c r="Z29" s="220"/>
      <c r="AA29" s="220"/>
      <c r="AB29" s="220"/>
    </row>
    <row r="30" spans="2:28" s="209" customFormat="1" ht="30">
      <c r="B30" s="411"/>
      <c r="C30" s="436"/>
      <c r="D30" s="337" t="s">
        <v>355</v>
      </c>
      <c r="E30" s="442"/>
      <c r="F30" s="443"/>
      <c r="G30" s="442"/>
      <c r="H30" s="444"/>
      <c r="I30" s="444"/>
      <c r="J30" s="442"/>
      <c r="K30" s="220"/>
      <c r="L30" s="339"/>
      <c r="M30" s="339"/>
      <c r="N30" s="336"/>
      <c r="O30" s="336"/>
      <c r="P30" s="336"/>
      <c r="Q30" s="220"/>
      <c r="R30" s="220"/>
      <c r="S30" s="220"/>
      <c r="T30" s="220"/>
      <c r="Z30" s="220"/>
      <c r="AA30" s="220"/>
      <c r="AB30" s="220"/>
    </row>
    <row r="31" spans="2:28" s="209" customFormat="1" ht="30">
      <c r="B31" s="411"/>
      <c r="C31" s="436"/>
      <c r="D31" s="337" t="s">
        <v>356</v>
      </c>
      <c r="E31" s="442"/>
      <c r="F31" s="443"/>
      <c r="G31" s="442"/>
      <c r="H31" s="444"/>
      <c r="I31" s="444"/>
      <c r="J31" s="442"/>
      <c r="K31" s="220"/>
      <c r="L31" s="339"/>
      <c r="M31" s="339"/>
      <c r="N31" s="336"/>
      <c r="O31" s="336"/>
      <c r="P31" s="336"/>
      <c r="Q31" s="220"/>
      <c r="R31" s="220"/>
      <c r="S31" s="220"/>
      <c r="T31" s="220"/>
      <c r="Z31" s="220"/>
      <c r="AA31" s="220"/>
      <c r="AB31" s="220"/>
    </row>
    <row r="32" spans="2:28" s="209" customFormat="1" ht="18">
      <c r="B32" s="411"/>
      <c r="C32" s="436"/>
      <c r="D32" s="439" t="s">
        <v>357</v>
      </c>
      <c r="E32" s="442"/>
      <c r="F32" s="443"/>
      <c r="G32" s="442"/>
      <c r="H32" s="444"/>
      <c r="I32" s="444"/>
      <c r="J32" s="442"/>
      <c r="K32" s="220"/>
      <c r="L32" s="339"/>
      <c r="M32" s="339"/>
      <c r="N32" s="336"/>
      <c r="O32" s="336"/>
      <c r="P32" s="336"/>
      <c r="Q32" s="220"/>
      <c r="R32" s="220"/>
      <c r="S32" s="220"/>
      <c r="T32" s="220"/>
      <c r="Z32" s="220"/>
      <c r="AA32" s="220"/>
      <c r="AB32" s="220"/>
    </row>
    <row r="33" spans="2:28" s="209" customFormat="1" ht="18">
      <c r="B33" s="411"/>
      <c r="C33" s="439" t="s">
        <v>358</v>
      </c>
      <c r="E33" s="442"/>
      <c r="F33" s="443"/>
      <c r="G33" s="442"/>
      <c r="H33" s="444"/>
      <c r="I33" s="444"/>
      <c r="J33" s="442"/>
      <c r="K33" s="220"/>
      <c r="L33" s="339"/>
      <c r="M33" s="339"/>
      <c r="N33" s="336"/>
      <c r="O33" s="336"/>
      <c r="P33" s="336"/>
      <c r="Q33" s="220"/>
      <c r="R33" s="220"/>
      <c r="S33" s="220"/>
      <c r="T33" s="220"/>
      <c r="Z33" s="220"/>
      <c r="AA33" s="220"/>
      <c r="AB33" s="220"/>
    </row>
    <row r="34" spans="2:28" s="209" customFormat="1" ht="30">
      <c r="B34" s="411"/>
      <c r="C34" s="436"/>
      <c r="D34" s="337" t="s">
        <v>359</v>
      </c>
      <c r="E34" s="442"/>
      <c r="F34" s="443"/>
      <c r="G34" s="442"/>
      <c r="H34" s="444"/>
      <c r="I34" s="444"/>
      <c r="J34" s="442"/>
      <c r="K34" s="220"/>
      <c r="L34" s="339"/>
      <c r="M34" s="339"/>
      <c r="N34" s="336"/>
      <c r="O34" s="336"/>
      <c r="P34" s="336"/>
      <c r="Q34" s="220"/>
      <c r="R34" s="220"/>
      <c r="S34" s="220"/>
      <c r="T34" s="220"/>
      <c r="Z34" s="220"/>
      <c r="AA34" s="220"/>
      <c r="AB34" s="220"/>
    </row>
    <row r="35" spans="2:28" s="209" customFormat="1" ht="18">
      <c r="B35" s="411"/>
      <c r="C35" s="436"/>
      <c r="D35" s="439" t="s">
        <v>360</v>
      </c>
      <c r="E35" s="442"/>
      <c r="F35" s="443"/>
      <c r="G35" s="442"/>
      <c r="H35" s="444"/>
      <c r="I35" s="444"/>
      <c r="J35" s="442"/>
      <c r="K35" s="220"/>
      <c r="L35" s="339"/>
      <c r="M35" s="339"/>
      <c r="N35" s="336"/>
      <c r="O35" s="336"/>
      <c r="P35" s="336"/>
      <c r="Q35" s="220"/>
      <c r="R35" s="220"/>
      <c r="S35" s="220"/>
      <c r="T35" s="220"/>
      <c r="Z35" s="220"/>
      <c r="AA35" s="220"/>
      <c r="AB35" s="220"/>
    </row>
    <row r="36" spans="2:28" s="209" customFormat="1" ht="18">
      <c r="B36" s="411"/>
      <c r="C36" s="439" t="s">
        <v>361</v>
      </c>
      <c r="E36" s="442"/>
      <c r="F36" s="443"/>
      <c r="G36" s="442"/>
      <c r="H36" s="444"/>
      <c r="I36" s="444"/>
      <c r="J36" s="442"/>
      <c r="K36" s="220"/>
      <c r="L36" s="339"/>
      <c r="M36" s="339"/>
      <c r="N36" s="336"/>
      <c r="O36" s="336"/>
      <c r="P36" s="336"/>
      <c r="Q36" s="220"/>
      <c r="R36" s="220"/>
      <c r="S36" s="220"/>
      <c r="T36" s="220"/>
      <c r="Z36" s="220"/>
      <c r="AA36" s="220"/>
      <c r="AB36" s="220"/>
    </row>
    <row r="37" spans="2:28" s="209" customFormat="1" ht="18">
      <c r="B37" s="411"/>
      <c r="C37" s="436"/>
      <c r="D37" s="439" t="s">
        <v>362</v>
      </c>
      <c r="E37" s="442"/>
      <c r="F37" s="443"/>
      <c r="G37" s="442"/>
      <c r="H37" s="444"/>
      <c r="I37" s="444"/>
      <c r="J37" s="442"/>
      <c r="K37" s="220"/>
      <c r="L37" s="339"/>
      <c r="M37" s="339"/>
      <c r="N37" s="336"/>
      <c r="O37" s="336"/>
      <c r="P37" s="336"/>
      <c r="Q37" s="220"/>
      <c r="R37" s="220"/>
      <c r="S37" s="220"/>
      <c r="T37" s="220"/>
      <c r="Z37" s="220"/>
      <c r="AA37" s="220"/>
      <c r="AB37" s="220"/>
    </row>
    <row r="38" spans="2:28" s="209" customFormat="1" ht="18">
      <c r="B38" s="411"/>
      <c r="C38" s="436"/>
      <c r="D38" s="439" t="s">
        <v>363</v>
      </c>
      <c r="E38" s="442"/>
      <c r="F38" s="443"/>
      <c r="G38" s="442"/>
      <c r="H38" s="444"/>
      <c r="I38" s="444"/>
      <c r="J38" s="442"/>
      <c r="K38" s="220"/>
      <c r="L38" s="339"/>
      <c r="M38" s="339"/>
      <c r="N38" s="336"/>
      <c r="O38" s="336"/>
      <c r="P38" s="336"/>
      <c r="Q38" s="220"/>
      <c r="R38" s="220"/>
      <c r="S38" s="220"/>
      <c r="T38" s="220"/>
      <c r="Z38" s="220"/>
      <c r="AA38" s="220"/>
      <c r="AB38" s="220"/>
    </row>
    <row r="39" spans="2:28" s="209" customFormat="1" ht="18">
      <c r="B39" s="411"/>
      <c r="C39" s="436"/>
      <c r="D39" s="439" t="s">
        <v>364</v>
      </c>
      <c r="E39" s="442"/>
      <c r="F39" s="443"/>
      <c r="G39" s="442"/>
      <c r="H39" s="444"/>
      <c r="I39" s="444"/>
      <c r="J39" s="442"/>
      <c r="K39" s="220"/>
      <c r="L39" s="339"/>
      <c r="M39" s="339"/>
      <c r="N39" s="336"/>
      <c r="O39" s="336"/>
      <c r="P39" s="336"/>
      <c r="Q39" s="220"/>
      <c r="R39" s="220"/>
      <c r="S39" s="220"/>
      <c r="T39" s="220"/>
      <c r="Z39" s="220"/>
      <c r="AA39" s="220"/>
      <c r="AB39" s="220"/>
    </row>
    <row r="40" spans="2:28" s="209" customFormat="1" ht="30">
      <c r="B40" s="411"/>
      <c r="C40" s="436"/>
      <c r="D40" s="337" t="s">
        <v>365</v>
      </c>
      <c r="E40" s="442"/>
      <c r="F40" s="443"/>
      <c r="G40" s="442"/>
      <c r="H40" s="444"/>
      <c r="I40" s="444"/>
      <c r="J40" s="442"/>
      <c r="K40" s="220"/>
      <c r="L40" s="339"/>
      <c r="M40" s="339"/>
      <c r="N40" s="336"/>
      <c r="O40" s="336"/>
      <c r="P40" s="336"/>
      <c r="Q40" s="220"/>
      <c r="R40" s="220"/>
      <c r="S40" s="220"/>
      <c r="T40" s="220"/>
      <c r="Z40" s="220"/>
      <c r="AA40" s="220"/>
      <c r="AB40" s="220"/>
    </row>
    <row r="41" spans="2:28" s="209" customFormat="1" ht="18">
      <c r="B41" s="411"/>
      <c r="C41" s="439" t="s">
        <v>366</v>
      </c>
      <c r="E41" s="442"/>
      <c r="F41" s="443"/>
      <c r="G41" s="442"/>
      <c r="H41" s="444"/>
      <c r="I41" s="444"/>
      <c r="J41" s="442"/>
      <c r="K41" s="220"/>
      <c r="L41" s="339"/>
      <c r="M41" s="339"/>
      <c r="N41" s="336"/>
      <c r="O41" s="336"/>
      <c r="P41" s="336"/>
      <c r="Q41" s="220"/>
      <c r="R41" s="220"/>
      <c r="S41" s="220"/>
      <c r="T41" s="220"/>
      <c r="Z41" s="220"/>
      <c r="AA41" s="220"/>
      <c r="AB41" s="220"/>
    </row>
    <row r="42" spans="2:28" s="209" customFormat="1" ht="18">
      <c r="B42" s="411"/>
      <c r="C42" s="436"/>
      <c r="D42" s="439" t="s">
        <v>367</v>
      </c>
      <c r="E42" s="442"/>
      <c r="F42" s="443"/>
      <c r="G42" s="442"/>
      <c r="H42" s="444"/>
      <c r="I42" s="444"/>
      <c r="J42" s="442"/>
      <c r="K42" s="220"/>
      <c r="L42" s="339"/>
      <c r="M42" s="339"/>
      <c r="N42" s="336"/>
      <c r="O42" s="336"/>
      <c r="P42" s="336"/>
      <c r="Q42" s="220"/>
      <c r="R42" s="220"/>
      <c r="S42" s="220"/>
      <c r="T42" s="220"/>
      <c r="Z42" s="220"/>
      <c r="AA42" s="220"/>
      <c r="AB42" s="220"/>
    </row>
    <row r="43" spans="2:28" s="209" customFormat="1" ht="18">
      <c r="B43" s="411"/>
      <c r="C43" s="439" t="s">
        <v>368</v>
      </c>
      <c r="E43" s="442"/>
      <c r="F43" s="443"/>
      <c r="G43" s="442"/>
      <c r="H43" s="444"/>
      <c r="I43" s="444"/>
      <c r="J43" s="442"/>
      <c r="K43" s="220"/>
      <c r="L43" s="339"/>
      <c r="M43" s="339"/>
      <c r="N43" s="336"/>
      <c r="O43" s="336"/>
      <c r="P43" s="336"/>
      <c r="Q43" s="220"/>
      <c r="R43" s="220"/>
      <c r="S43" s="220"/>
      <c r="T43" s="220"/>
      <c r="Z43" s="220"/>
      <c r="AA43" s="220"/>
      <c r="AB43" s="220"/>
    </row>
    <row r="44" spans="2:28" s="209" customFormat="1" ht="30" customHeight="1">
      <c r="B44" s="411"/>
      <c r="C44" s="1108" t="s">
        <v>369</v>
      </c>
      <c r="D44" s="1109"/>
      <c r="E44" s="442"/>
      <c r="F44" s="443"/>
      <c r="G44" s="442"/>
      <c r="H44" s="444"/>
      <c r="I44" s="444"/>
      <c r="J44" s="442"/>
      <c r="K44" s="220"/>
      <c r="L44" s="339"/>
      <c r="M44" s="339"/>
      <c r="N44" s="336"/>
      <c r="O44" s="336"/>
      <c r="P44" s="336"/>
      <c r="Q44" s="220"/>
      <c r="R44" s="220"/>
      <c r="S44" s="220"/>
      <c r="T44" s="220"/>
      <c r="Z44" s="220"/>
      <c r="AA44" s="220"/>
      <c r="AB44" s="220"/>
    </row>
    <row r="45" spans="2:28" s="209" customFormat="1" ht="18">
      <c r="B45" s="411"/>
      <c r="C45" s="439" t="s">
        <v>370</v>
      </c>
      <c r="E45" s="442"/>
      <c r="F45" s="443"/>
      <c r="G45" s="442"/>
      <c r="H45" s="444"/>
      <c r="I45" s="444"/>
      <c r="J45" s="442"/>
      <c r="K45" s="220"/>
      <c r="L45" s="339"/>
      <c r="M45" s="339"/>
      <c r="N45" s="336"/>
      <c r="O45" s="336"/>
      <c r="P45" s="336"/>
      <c r="Q45" s="220"/>
      <c r="R45" s="220"/>
      <c r="S45" s="220"/>
      <c r="T45" s="220"/>
      <c r="Z45" s="220"/>
      <c r="AA45" s="220"/>
      <c r="AB45" s="220"/>
    </row>
    <row r="46" spans="2:28" s="209" customFormat="1" ht="18">
      <c r="B46" s="411"/>
      <c r="C46" s="436"/>
      <c r="D46" s="440"/>
      <c r="E46" s="442"/>
      <c r="F46" s="443"/>
      <c r="G46" s="442"/>
      <c r="H46" s="444"/>
      <c r="I46" s="444"/>
      <c r="J46" s="442"/>
      <c r="K46" s="220"/>
      <c r="L46" s="339"/>
      <c r="M46" s="339"/>
      <c r="N46" s="336"/>
      <c r="O46" s="336"/>
      <c r="P46" s="336"/>
      <c r="Q46" s="220"/>
      <c r="R46" s="220"/>
      <c r="S46" s="220"/>
      <c r="T46" s="220"/>
      <c r="Z46" s="220"/>
      <c r="AA46" s="220"/>
      <c r="AB46" s="220"/>
    </row>
    <row r="47" spans="2:28" s="241" customFormat="1" ht="18.75" customHeight="1">
      <c r="B47" s="418"/>
      <c r="C47" s="441"/>
      <c r="D47" s="353" t="s">
        <v>371</v>
      </c>
      <c r="E47" s="235">
        <f t="shared" ref="E47:J47" si="0">SUM(E14:E46)</f>
        <v>221566</v>
      </c>
      <c r="F47" s="490">
        <f t="shared" si="0"/>
        <v>0</v>
      </c>
      <c r="G47" s="235">
        <f t="shared" si="0"/>
        <v>221566</v>
      </c>
      <c r="H47" s="235">
        <f t="shared" si="0"/>
        <v>221566</v>
      </c>
      <c r="I47" s="235">
        <f t="shared" si="0"/>
        <v>221566</v>
      </c>
      <c r="J47" s="235">
        <f t="shared" si="0"/>
        <v>0</v>
      </c>
      <c r="K47" s="240"/>
      <c r="L47" s="354"/>
      <c r="M47" s="354"/>
      <c r="N47" s="355"/>
      <c r="O47" s="355"/>
      <c r="P47" s="355"/>
      <c r="Q47" s="354"/>
      <c r="R47" s="354"/>
      <c r="S47" s="354"/>
      <c r="T47" s="354"/>
      <c r="U47" s="237"/>
      <c r="V47" s="237"/>
      <c r="W47" s="237"/>
      <c r="X47" s="356"/>
      <c r="Y47" s="356"/>
      <c r="Z47" s="240"/>
      <c r="AA47" s="240"/>
      <c r="AB47" s="240"/>
    </row>
    <row r="48" spans="2:28" s="241" customFormat="1" ht="18.75" customHeight="1">
      <c r="B48" s="431"/>
      <c r="C48" s="431"/>
      <c r="D48" s="431"/>
      <c r="E48" s="432"/>
      <c r="F48" s="432"/>
      <c r="G48" s="432"/>
      <c r="H48" s="432"/>
      <c r="I48" s="432"/>
      <c r="J48" s="432"/>
      <c r="K48" s="240"/>
      <c r="L48" s="354"/>
      <c r="M48" s="354"/>
      <c r="N48" s="355"/>
      <c r="O48" s="355"/>
      <c r="P48" s="355"/>
      <c r="Q48" s="354"/>
      <c r="R48" s="354"/>
      <c r="S48" s="354"/>
      <c r="T48" s="354"/>
      <c r="U48" s="237"/>
      <c r="V48" s="237"/>
      <c r="W48" s="237"/>
      <c r="X48" s="356"/>
      <c r="Y48" s="356"/>
      <c r="Z48" s="240"/>
      <c r="AA48" s="240"/>
      <c r="AB48" s="240"/>
    </row>
    <row r="49" spans="2:28" s="241" customFormat="1" ht="18.75" customHeight="1">
      <c r="B49" s="431"/>
      <c r="C49" s="431"/>
      <c r="D49" s="431"/>
      <c r="E49" s="432"/>
      <c r="F49" s="432"/>
      <c r="G49" s="432"/>
      <c r="H49" s="432"/>
      <c r="I49" s="432"/>
      <c r="J49" s="432"/>
      <c r="K49" s="240"/>
      <c r="L49" s="354"/>
      <c r="M49" s="354"/>
      <c r="N49" s="355"/>
      <c r="O49" s="355"/>
      <c r="P49" s="355"/>
      <c r="Q49" s="354"/>
      <c r="R49" s="354"/>
      <c r="S49" s="354"/>
      <c r="T49" s="354"/>
      <c r="U49" s="237"/>
      <c r="V49" s="237"/>
      <c r="W49" s="237"/>
      <c r="X49" s="356"/>
      <c r="Y49" s="356"/>
      <c r="Z49" s="240"/>
      <c r="AA49" s="240"/>
      <c r="AB49" s="240"/>
    </row>
    <row r="50" spans="2:28" s="283" customFormat="1" ht="15.75">
      <c r="B50" s="419"/>
      <c r="C50" s="419"/>
      <c r="D50" s="420"/>
      <c r="E50" s="421"/>
      <c r="F50" s="421"/>
      <c r="G50" s="421"/>
      <c r="H50" s="421"/>
      <c r="I50" s="421"/>
      <c r="J50" s="421"/>
    </row>
    <row r="51" spans="2:28" s="283" customFormat="1" ht="15.75">
      <c r="B51" s="419"/>
      <c r="C51" s="419"/>
      <c r="D51" s="420"/>
      <c r="E51" s="421"/>
      <c r="F51" s="421"/>
      <c r="G51" s="421"/>
      <c r="H51" s="421"/>
      <c r="I51" s="421"/>
      <c r="J51" s="421"/>
    </row>
    <row r="52" spans="2:28" s="283" customFormat="1" ht="15.75">
      <c r="B52" s="357"/>
      <c r="C52" s="357"/>
      <c r="D52" s="358"/>
      <c r="E52" s="359"/>
      <c r="F52" s="359"/>
      <c r="G52" s="359"/>
      <c r="H52" s="359"/>
      <c r="I52" s="359"/>
      <c r="J52" s="359"/>
    </row>
    <row r="53" spans="2:28" s="283" customFormat="1" ht="15.75">
      <c r="B53" s="357"/>
      <c r="C53" s="357"/>
      <c r="D53" s="358"/>
      <c r="E53" s="359"/>
      <c r="F53" s="359"/>
      <c r="G53" s="359"/>
      <c r="H53" s="359"/>
      <c r="I53" s="359"/>
      <c r="J53" s="359"/>
    </row>
    <row r="54" spans="2:28" s="283" customFormat="1" ht="15.75">
      <c r="B54" s="357"/>
      <c r="C54" s="357"/>
      <c r="D54" s="358"/>
      <c r="E54" s="359"/>
      <c r="F54" s="359"/>
      <c r="G54" s="359"/>
      <c r="H54" s="359"/>
      <c r="I54" s="359"/>
      <c r="J54" s="360"/>
    </row>
    <row r="55" spans="2:28" s="283" customFormat="1" ht="18">
      <c r="B55" s="357"/>
      <c r="C55" s="357"/>
      <c r="D55" s="451" t="s">
        <v>559</v>
      </c>
      <c r="E55" s="452" t="s">
        <v>575</v>
      </c>
      <c r="F55" s="452"/>
      <c r="G55" s="453"/>
      <c r="H55" s="451" t="s">
        <v>576</v>
      </c>
      <c r="I55" s="454"/>
      <c r="J55" s="455"/>
    </row>
    <row r="56" spans="2:28" s="283" customFormat="1" ht="18">
      <c r="B56" s="357"/>
      <c r="C56" s="357"/>
      <c r="D56" s="456" t="s">
        <v>373</v>
      </c>
      <c r="E56" s="457" t="s">
        <v>556</v>
      </c>
      <c r="F56" s="457"/>
      <c r="G56" s="453"/>
      <c r="H56" s="456" t="s">
        <v>610</v>
      </c>
      <c r="I56" s="454"/>
      <c r="J56" s="455"/>
    </row>
    <row r="57" spans="2:28" s="283" customFormat="1" ht="18">
      <c r="B57" s="357"/>
      <c r="C57" s="357"/>
      <c r="D57" s="456"/>
      <c r="E57" s="457"/>
      <c r="F57" s="457"/>
      <c r="G57" s="453"/>
      <c r="H57" s="456"/>
      <c r="I57" s="454"/>
      <c r="J57" s="455"/>
    </row>
    <row r="58" spans="2:28" s="283" customFormat="1" ht="18">
      <c r="B58" s="357"/>
      <c r="C58" s="357"/>
      <c r="D58" s="456"/>
      <c r="E58" s="457"/>
      <c r="F58" s="458"/>
      <c r="G58" s="453"/>
      <c r="H58" s="456"/>
      <c r="I58" s="454"/>
      <c r="J58" s="455"/>
    </row>
    <row r="59" spans="2:28" s="283" customFormat="1" ht="18">
      <c r="B59" s="357"/>
      <c r="C59" s="357"/>
      <c r="D59" s="456"/>
      <c r="E59" s="457"/>
      <c r="F59" s="458"/>
      <c r="G59" s="453"/>
      <c r="H59" s="456"/>
      <c r="I59" s="454"/>
      <c r="J59" s="455"/>
    </row>
    <row r="60" spans="2:28" s="283" customFormat="1" ht="18">
      <c r="B60" s="357"/>
      <c r="C60" s="357"/>
      <c r="D60" s="456"/>
      <c r="E60" s="457"/>
      <c r="F60" s="458"/>
      <c r="G60" s="453"/>
      <c r="H60" s="456"/>
      <c r="I60" s="454"/>
      <c r="J60" s="455"/>
    </row>
    <row r="61" spans="2:28" s="283" customFormat="1" ht="18">
      <c r="B61" s="357"/>
      <c r="C61" s="357"/>
      <c r="D61" s="451" t="s">
        <v>374</v>
      </c>
      <c r="E61" s="452" t="s">
        <v>689</v>
      </c>
      <c r="F61" s="452"/>
      <c r="G61" s="453"/>
      <c r="H61" s="451" t="s">
        <v>386</v>
      </c>
      <c r="I61" s="454"/>
      <c r="J61" s="455"/>
    </row>
    <row r="62" spans="2:28" s="283" customFormat="1" ht="18">
      <c r="B62" s="357"/>
      <c r="C62" s="357"/>
      <c r="D62" s="456"/>
      <c r="E62" s="457"/>
      <c r="F62" s="459"/>
      <c r="G62" s="453"/>
      <c r="H62" s="454"/>
      <c r="I62" s="454"/>
      <c r="J62" s="455"/>
    </row>
    <row r="63" spans="2:28" s="283" customFormat="1" ht="18">
      <c r="B63" s="357"/>
      <c r="C63" s="357"/>
      <c r="D63" s="451"/>
      <c r="E63" s="457"/>
      <c r="F63" s="460"/>
      <c r="G63" s="453"/>
      <c r="H63" s="454"/>
      <c r="I63" s="454"/>
      <c r="J63" s="455"/>
    </row>
    <row r="64" spans="2:28" s="283" customFormat="1" ht="18">
      <c r="B64" s="357"/>
      <c r="C64" s="357"/>
      <c r="D64" s="452" t="s">
        <v>561</v>
      </c>
      <c r="E64" s="451" t="s">
        <v>557</v>
      </c>
      <c r="F64" s="452"/>
      <c r="G64" s="453"/>
      <c r="H64" s="452"/>
      <c r="I64" s="454"/>
      <c r="J64" s="455"/>
    </row>
    <row r="65" spans="2:28" s="283" customFormat="1" ht="18">
      <c r="B65" s="357"/>
      <c r="C65" s="357"/>
      <c r="D65" s="456" t="s">
        <v>653</v>
      </c>
      <c r="E65" s="456" t="s">
        <v>637</v>
      </c>
      <c r="F65" s="456"/>
      <c r="G65" s="453"/>
      <c r="H65" s="457"/>
      <c r="I65" s="454"/>
      <c r="J65" s="455"/>
    </row>
    <row r="66" spans="2:28" s="283" customFormat="1" ht="18">
      <c r="B66" s="357"/>
      <c r="C66" s="357"/>
      <c r="D66" s="457" t="s">
        <v>577</v>
      </c>
      <c r="E66" s="456" t="s">
        <v>638</v>
      </c>
      <c r="F66" s="460"/>
      <c r="G66" s="453"/>
      <c r="H66" s="457"/>
      <c r="I66" s="454"/>
      <c r="J66" s="455"/>
    </row>
    <row r="67" spans="2:28" s="283" customFormat="1" ht="18">
      <c r="B67" s="357"/>
      <c r="C67" s="357"/>
      <c r="D67" s="457"/>
      <c r="E67" s="456"/>
      <c r="F67" s="460"/>
      <c r="G67" s="453"/>
      <c r="H67" s="457"/>
      <c r="I67" s="454"/>
      <c r="J67" s="455"/>
    </row>
    <row r="68" spans="2:28" s="283" customFormat="1" ht="18">
      <c r="B68" s="357"/>
      <c r="C68" s="357"/>
      <c r="D68" s="457"/>
      <c r="E68" s="456"/>
      <c r="F68" s="460"/>
      <c r="G68" s="453"/>
      <c r="H68" s="457"/>
      <c r="I68" s="454"/>
      <c r="J68" s="455"/>
    </row>
    <row r="69" spans="2:28" s="283" customFormat="1" ht="18">
      <c r="B69" s="357"/>
      <c r="C69" s="357"/>
      <c r="D69" s="457"/>
      <c r="E69" s="456"/>
      <c r="F69" s="460"/>
      <c r="G69" s="453"/>
      <c r="H69" s="457"/>
      <c r="I69" s="454"/>
      <c r="J69" s="455"/>
    </row>
    <row r="70" spans="2:28" s="283" customFormat="1" ht="18">
      <c r="B70" s="357"/>
      <c r="C70" s="357"/>
      <c r="D70" s="452" t="s">
        <v>651</v>
      </c>
      <c r="E70" s="451" t="s">
        <v>558</v>
      </c>
      <c r="F70" s="452"/>
      <c r="G70" s="453"/>
      <c r="H70" s="452"/>
      <c r="I70" s="454"/>
      <c r="J70" s="455"/>
    </row>
    <row r="71" spans="2:28" s="283" customFormat="1" ht="18">
      <c r="B71" s="362"/>
      <c r="C71" s="362"/>
      <c r="D71" s="461"/>
      <c r="E71" s="462"/>
      <c r="F71" s="462"/>
      <c r="G71" s="462"/>
      <c r="H71" s="462"/>
      <c r="I71" s="462"/>
      <c r="J71" s="463"/>
    </row>
    <row r="72" spans="2:28" s="283" customFormat="1" ht="15.75">
      <c r="B72" s="362"/>
      <c r="C72" s="362"/>
      <c r="D72" s="363"/>
      <c r="E72" s="364"/>
      <c r="F72" s="364"/>
      <c r="G72" s="364"/>
      <c r="H72" s="364"/>
      <c r="I72" s="364"/>
      <c r="J72" s="365"/>
    </row>
    <row r="73" spans="2:28" s="283" customFormat="1" ht="15.75">
      <c r="B73" s="362"/>
      <c r="C73" s="362"/>
      <c r="D73" s="363"/>
      <c r="E73" s="364"/>
      <c r="F73" s="364"/>
      <c r="G73" s="364"/>
      <c r="H73" s="364"/>
      <c r="I73" s="364"/>
      <c r="J73" s="365"/>
    </row>
    <row r="74" spans="2:28" s="283" customFormat="1" ht="15.75">
      <c r="B74" s="362"/>
      <c r="C74" s="362"/>
      <c r="D74" s="363"/>
      <c r="E74" s="364"/>
      <c r="F74" s="364"/>
      <c r="G74" s="364"/>
      <c r="H74" s="364"/>
      <c r="I74" s="364"/>
      <c r="J74" s="365"/>
    </row>
    <row r="75" spans="2:28" s="283" customFormat="1" ht="15.75">
      <c r="B75" s="362"/>
      <c r="C75" s="362"/>
      <c r="D75" s="363"/>
      <c r="E75" s="364"/>
      <c r="F75" s="364"/>
      <c r="G75" s="364"/>
      <c r="H75" s="364"/>
      <c r="I75" s="364"/>
      <c r="J75" s="365"/>
    </row>
    <row r="76" spans="2:28" s="283" customFormat="1" ht="15.75">
      <c r="B76" s="362"/>
      <c r="C76" s="362"/>
      <c r="D76" s="363"/>
      <c r="E76" s="364"/>
      <c r="F76" s="364"/>
      <c r="G76" s="364"/>
      <c r="H76" s="364"/>
      <c r="I76" s="364"/>
      <c r="J76" s="365"/>
    </row>
    <row r="77" spans="2:28" s="283" customFormat="1" ht="15.75">
      <c r="B77" s="362"/>
      <c r="C77" s="362"/>
      <c r="D77" s="363"/>
      <c r="E77" s="364"/>
      <c r="F77" s="364"/>
      <c r="G77" s="364"/>
      <c r="H77" s="364"/>
      <c r="I77" s="364"/>
      <c r="J77" s="365"/>
    </row>
    <row r="78" spans="2:28" s="339" customFormat="1" ht="15.75">
      <c r="B78" s="366"/>
      <c r="C78" s="366"/>
      <c r="D78" s="367"/>
      <c r="E78" s="368"/>
      <c r="F78" s="368"/>
      <c r="G78" s="368"/>
      <c r="H78" s="368"/>
      <c r="I78" s="368"/>
      <c r="J78" s="369"/>
      <c r="N78" s="246"/>
      <c r="O78" s="246"/>
      <c r="P78" s="246"/>
    </row>
    <row r="79" spans="2:28" s="241" customFormat="1" ht="15.75">
      <c r="B79" s="370"/>
      <c r="C79" s="370"/>
      <c r="D79" s="371"/>
      <c r="E79" s="372"/>
      <c r="F79" s="373"/>
      <c r="G79" s="374"/>
      <c r="H79" s="375"/>
      <c r="I79" s="376"/>
      <c r="J79" s="377"/>
      <c r="K79" s="240"/>
      <c r="L79" s="240"/>
      <c r="M79" s="240"/>
      <c r="N79" s="378"/>
      <c r="O79" s="378"/>
      <c r="P79" s="378"/>
      <c r="Q79" s="379"/>
      <c r="R79" s="379"/>
      <c r="S79" s="379"/>
      <c r="T79" s="379"/>
      <c r="U79" s="380"/>
      <c r="V79" s="380"/>
      <c r="W79" s="380"/>
      <c r="X79" s="356"/>
      <c r="Y79" s="356"/>
      <c r="Z79" s="240"/>
      <c r="AA79" s="240"/>
      <c r="AB79" s="240"/>
    </row>
    <row r="80" spans="2:28" s="385" customFormat="1" ht="15.75">
      <c r="B80" s="381"/>
      <c r="C80" s="381"/>
      <c r="D80" s="382"/>
      <c r="E80" s="383"/>
      <c r="F80" s="384"/>
      <c r="H80" s="385">
        <f>+H50-H79</f>
        <v>0</v>
      </c>
      <c r="J80" s="377"/>
      <c r="L80" s="240"/>
      <c r="M80" s="240"/>
      <c r="N80" s="378"/>
      <c r="O80" s="378"/>
      <c r="P80" s="378"/>
      <c r="Q80" s="379"/>
      <c r="R80" s="379"/>
      <c r="S80" s="379"/>
      <c r="T80" s="379"/>
      <c r="U80" s="378"/>
      <c r="V80" s="378"/>
      <c r="W80" s="378"/>
      <c r="X80" s="384"/>
      <c r="Y80" s="384"/>
      <c r="Z80" s="240"/>
      <c r="AA80" s="240"/>
      <c r="AB80" s="240"/>
    </row>
    <row r="81" spans="2:28" s="386" customFormat="1" ht="15.75">
      <c r="D81" s="387"/>
      <c r="E81" s="388"/>
      <c r="F81" s="389"/>
      <c r="K81" s="385"/>
      <c r="L81" s="280"/>
      <c r="M81" s="280"/>
      <c r="N81" s="378"/>
      <c r="O81" s="378"/>
      <c r="P81" s="378"/>
      <c r="Q81" s="379"/>
      <c r="R81" s="379"/>
      <c r="S81" s="379"/>
      <c r="T81" s="379"/>
      <c r="U81" s="378"/>
      <c r="V81" s="378"/>
      <c r="W81" s="378"/>
      <c r="X81" s="389"/>
      <c r="Y81" s="389"/>
      <c r="Z81" s="280"/>
      <c r="AA81" s="280"/>
      <c r="AB81" s="280"/>
    </row>
    <row r="82" spans="2:28" s="386" customFormat="1" ht="15.75">
      <c r="D82" s="387"/>
      <c r="E82" s="388"/>
      <c r="F82" s="389"/>
      <c r="K82" s="385"/>
      <c r="L82" s="280"/>
      <c r="M82" s="280"/>
      <c r="N82" s="378"/>
      <c r="O82" s="378"/>
      <c r="P82" s="378"/>
      <c r="Q82" s="379"/>
      <c r="R82" s="379"/>
      <c r="S82" s="379"/>
      <c r="T82" s="379"/>
      <c r="U82" s="378"/>
      <c r="V82" s="378"/>
      <c r="W82" s="378"/>
      <c r="X82" s="389"/>
      <c r="Y82" s="389"/>
      <c r="Z82" s="280"/>
      <c r="AA82" s="280"/>
      <c r="AB82" s="280"/>
    </row>
    <row r="83" spans="2:28" s="280" customFormat="1" ht="15.75">
      <c r="D83" s="390"/>
      <c r="E83" s="391"/>
      <c r="F83" s="392"/>
      <c r="N83" s="378"/>
      <c r="O83" s="378"/>
      <c r="P83" s="378"/>
      <c r="Q83" s="379"/>
      <c r="R83" s="379"/>
      <c r="S83" s="379"/>
      <c r="T83" s="379"/>
      <c r="U83" s="379"/>
      <c r="V83" s="379"/>
      <c r="W83" s="379"/>
      <c r="X83" s="392"/>
      <c r="Y83" s="392"/>
    </row>
    <row r="84" spans="2:28" s="393" customFormat="1" ht="15.75">
      <c r="D84" s="394"/>
      <c r="E84" s="395"/>
      <c r="F84" s="396"/>
      <c r="K84" s="280"/>
      <c r="L84" s="280"/>
      <c r="M84" s="280"/>
      <c r="N84" s="378"/>
      <c r="O84" s="378"/>
      <c r="P84" s="378"/>
      <c r="Q84" s="379"/>
      <c r="R84" s="379"/>
      <c r="S84" s="379"/>
      <c r="T84" s="379"/>
      <c r="U84" s="397"/>
      <c r="V84" s="397"/>
      <c r="W84" s="397"/>
      <c r="X84" s="396"/>
      <c r="Y84" s="396"/>
      <c r="Z84" s="280"/>
      <c r="AA84" s="280"/>
      <c r="AB84" s="280"/>
    </row>
    <row r="85" spans="2:28" s="393" customFormat="1" ht="15.75">
      <c r="D85" s="394"/>
      <c r="E85" s="395"/>
      <c r="F85" s="396"/>
      <c r="K85" s="280"/>
      <c r="L85" s="280"/>
      <c r="M85" s="280"/>
      <c r="N85" s="378"/>
      <c r="O85" s="378"/>
      <c r="P85" s="378"/>
      <c r="Q85" s="379"/>
      <c r="R85" s="379"/>
      <c r="S85" s="379"/>
      <c r="T85" s="379"/>
      <c r="U85" s="397"/>
      <c r="V85" s="397"/>
      <c r="W85" s="397"/>
      <c r="X85" s="396"/>
      <c r="Y85" s="396"/>
      <c r="Z85" s="280"/>
      <c r="AA85" s="280"/>
      <c r="AB85" s="280"/>
    </row>
    <row r="86" spans="2:28" s="393" customFormat="1" ht="15.75">
      <c r="D86" s="394"/>
      <c r="E86" s="395"/>
      <c r="F86" s="396"/>
      <c r="K86" s="280"/>
      <c r="L86" s="280"/>
      <c r="M86" s="280"/>
      <c r="N86" s="378"/>
      <c r="O86" s="378"/>
      <c r="P86" s="378"/>
      <c r="Q86" s="379"/>
      <c r="R86" s="379"/>
      <c r="S86" s="379"/>
      <c r="T86" s="379"/>
      <c r="U86" s="397"/>
      <c r="V86" s="397"/>
      <c r="W86" s="397"/>
      <c r="X86" s="396"/>
      <c r="Y86" s="396"/>
      <c r="Z86" s="280"/>
      <c r="AA86" s="280"/>
      <c r="AB86" s="280"/>
    </row>
    <row r="87" spans="2:28" s="393" customFormat="1" ht="15.75">
      <c r="D87" s="394"/>
      <c r="E87" s="395"/>
      <c r="F87" s="396"/>
      <c r="G87" s="396"/>
      <c r="H87" s="395"/>
      <c r="I87" s="396"/>
      <c r="K87" s="280"/>
      <c r="L87" s="280"/>
      <c r="M87" s="280"/>
      <c r="N87" s="378"/>
      <c r="O87" s="378"/>
      <c r="P87" s="378"/>
      <c r="Q87" s="379"/>
      <c r="R87" s="379"/>
      <c r="S87" s="379"/>
      <c r="T87" s="379"/>
      <c r="U87" s="397"/>
      <c r="V87" s="397"/>
      <c r="W87" s="397"/>
      <c r="X87" s="396"/>
      <c r="Y87" s="396"/>
      <c r="Z87" s="280"/>
      <c r="AA87" s="280"/>
      <c r="AB87" s="280"/>
    </row>
    <row r="88" spans="2:28" s="393" customFormat="1" ht="15.75">
      <c r="D88" s="394"/>
      <c r="E88" s="395"/>
      <c r="F88" s="386"/>
      <c r="G88" s="396"/>
      <c r="H88" s="395"/>
      <c r="I88" s="396"/>
      <c r="K88" s="280"/>
      <c r="L88" s="280"/>
      <c r="M88" s="280"/>
      <c r="N88" s="389"/>
      <c r="O88" s="389"/>
      <c r="P88" s="389"/>
      <c r="Q88" s="392"/>
      <c r="R88" s="392"/>
      <c r="S88" s="392"/>
      <c r="T88" s="392"/>
      <c r="U88" s="396"/>
      <c r="V88" s="396"/>
      <c r="W88" s="396"/>
      <c r="X88" s="396"/>
      <c r="Y88" s="396"/>
      <c r="Z88" s="280"/>
      <c r="AA88" s="280"/>
      <c r="AB88" s="280"/>
    </row>
    <row r="89" spans="2:28" s="393" customFormat="1" ht="15.75">
      <c r="B89" s="398"/>
      <c r="C89" s="398"/>
      <c r="D89" s="399"/>
      <c r="E89" s="398"/>
      <c r="F89" s="400"/>
      <c r="G89" s="401"/>
      <c r="H89" s="401"/>
      <c r="I89" s="401"/>
      <c r="J89" s="402"/>
      <c r="K89" s="280"/>
      <c r="L89" s="280"/>
      <c r="M89" s="280"/>
      <c r="N89" s="389"/>
      <c r="O89" s="389"/>
      <c r="P89" s="389"/>
      <c r="Q89" s="392"/>
      <c r="R89" s="392"/>
      <c r="S89" s="392"/>
      <c r="T89" s="392"/>
      <c r="U89" s="396"/>
      <c r="V89" s="396"/>
      <c r="W89" s="396"/>
      <c r="X89" s="396"/>
      <c r="Y89" s="396"/>
      <c r="Z89" s="280"/>
      <c r="AA89" s="280"/>
      <c r="AB89" s="280"/>
    </row>
    <row r="90" spans="2:28" s="281" customFormat="1" ht="15.75">
      <c r="B90" s="270"/>
      <c r="C90" s="270"/>
      <c r="D90" s="271"/>
      <c r="E90" s="272"/>
      <c r="F90" s="400"/>
      <c r="G90" s="274"/>
      <c r="H90" s="275"/>
      <c r="I90" s="284"/>
      <c r="J90" s="277"/>
      <c r="K90" s="278"/>
      <c r="L90" s="280"/>
      <c r="M90" s="280"/>
      <c r="N90" s="389"/>
      <c r="O90" s="389"/>
      <c r="P90" s="389"/>
      <c r="Q90" s="392"/>
      <c r="R90" s="392"/>
      <c r="S90" s="392"/>
      <c r="T90" s="392"/>
      <c r="U90" s="279"/>
      <c r="V90" s="279"/>
      <c r="W90" s="279"/>
      <c r="X90" s="279"/>
      <c r="Y90" s="279"/>
      <c r="Z90" s="280"/>
      <c r="AA90" s="280"/>
      <c r="AB90" s="280"/>
    </row>
    <row r="91" spans="2:28" s="281" customFormat="1" ht="15.75">
      <c r="B91" s="270"/>
      <c r="C91" s="270"/>
      <c r="D91" s="282"/>
      <c r="E91" s="272"/>
      <c r="F91" s="283"/>
      <c r="G91" s="272"/>
      <c r="H91" s="270"/>
      <c r="I91" s="284"/>
      <c r="J91" s="270"/>
      <c r="K91" s="278"/>
      <c r="L91" s="280"/>
      <c r="M91" s="280"/>
      <c r="N91" s="389"/>
      <c r="O91" s="389"/>
      <c r="P91" s="389"/>
      <c r="Q91" s="392"/>
      <c r="R91" s="392"/>
      <c r="S91" s="392"/>
      <c r="T91" s="392"/>
      <c r="U91" s="279"/>
      <c r="V91" s="279"/>
      <c r="W91" s="279"/>
      <c r="X91" s="279"/>
      <c r="Y91" s="279"/>
      <c r="Z91" s="280"/>
      <c r="AA91" s="280"/>
      <c r="AB91" s="280"/>
    </row>
    <row r="92" spans="2:28" s="281" customFormat="1" ht="15.75">
      <c r="B92" s="270"/>
      <c r="C92" s="270"/>
      <c r="D92" s="282"/>
      <c r="E92" s="270"/>
      <c r="F92" s="285"/>
      <c r="G92" s="270"/>
      <c r="H92" s="270"/>
      <c r="I92" s="270"/>
      <c r="J92" s="270"/>
      <c r="K92" s="278"/>
      <c r="L92" s="280"/>
      <c r="M92" s="280"/>
      <c r="N92" s="389"/>
      <c r="O92" s="389"/>
      <c r="P92" s="389"/>
      <c r="Q92" s="392"/>
      <c r="R92" s="392"/>
      <c r="S92" s="392"/>
      <c r="T92" s="392"/>
      <c r="U92" s="279"/>
      <c r="V92" s="279"/>
      <c r="W92" s="279"/>
      <c r="X92" s="279"/>
      <c r="Y92" s="279"/>
      <c r="Z92" s="280"/>
      <c r="AA92" s="280"/>
      <c r="AB92" s="280"/>
    </row>
    <row r="93" spans="2:28" s="281" customFormat="1" ht="15.75">
      <c r="B93" s="270"/>
      <c r="C93" s="270"/>
      <c r="D93" s="271"/>
      <c r="E93" s="270"/>
      <c r="F93" s="285"/>
      <c r="G93" s="270"/>
      <c r="H93" s="270"/>
      <c r="I93" s="270"/>
      <c r="J93" s="270"/>
      <c r="K93" s="278"/>
      <c r="L93" s="280"/>
      <c r="M93" s="280"/>
      <c r="N93" s="389"/>
      <c r="O93" s="389"/>
      <c r="P93" s="389"/>
      <c r="Q93" s="392"/>
      <c r="R93" s="392"/>
      <c r="S93" s="392"/>
      <c r="T93" s="392"/>
      <c r="U93" s="279"/>
      <c r="V93" s="279"/>
      <c r="W93" s="279"/>
      <c r="X93" s="279"/>
      <c r="Y93" s="279"/>
      <c r="Z93" s="280"/>
      <c r="AA93" s="280"/>
      <c r="AB93" s="280"/>
    </row>
    <row r="94" spans="2:28" s="281" customFormat="1" ht="15.75">
      <c r="B94" s="270"/>
      <c r="C94" s="270"/>
      <c r="D94" s="282"/>
      <c r="E94" s="270"/>
      <c r="F94" s="286"/>
      <c r="G94" s="270"/>
      <c r="H94" s="270"/>
      <c r="I94" s="270"/>
      <c r="J94" s="270"/>
      <c r="K94" s="278"/>
      <c r="L94" s="280"/>
      <c r="M94" s="280"/>
      <c r="N94" s="386"/>
      <c r="O94" s="386"/>
      <c r="P94" s="386"/>
      <c r="Q94" s="280"/>
      <c r="R94" s="280"/>
      <c r="S94" s="280"/>
      <c r="T94" s="280"/>
      <c r="Z94" s="280"/>
      <c r="AA94" s="280"/>
      <c r="AB94" s="280"/>
    </row>
    <row r="95" spans="2:28" s="281" customFormat="1" ht="15.75">
      <c r="B95" s="270"/>
      <c r="C95" s="270"/>
      <c r="D95" s="282"/>
      <c r="E95" s="270"/>
      <c r="F95" s="287"/>
      <c r="G95" s="275"/>
      <c r="H95" s="275"/>
      <c r="I95" s="275"/>
      <c r="J95" s="270"/>
      <c r="K95" s="278"/>
      <c r="L95" s="280"/>
      <c r="M95" s="280"/>
      <c r="N95" s="386"/>
      <c r="O95" s="386"/>
      <c r="P95" s="386"/>
      <c r="Q95" s="280"/>
      <c r="R95" s="280"/>
      <c r="S95" s="280"/>
      <c r="T95" s="280"/>
      <c r="Z95" s="280"/>
      <c r="AA95" s="280"/>
      <c r="AB95" s="280"/>
    </row>
    <row r="96" spans="2:28" s="281" customFormat="1" ht="15.75">
      <c r="B96" s="270"/>
      <c r="C96" s="270"/>
      <c r="D96" s="271"/>
      <c r="E96" s="270"/>
      <c r="F96" s="288"/>
      <c r="G96" s="275"/>
      <c r="H96" s="275"/>
      <c r="I96" s="275"/>
      <c r="J96" s="270"/>
      <c r="K96" s="278"/>
      <c r="L96" s="280"/>
      <c r="M96" s="280"/>
      <c r="N96" s="386"/>
      <c r="O96" s="386"/>
      <c r="P96" s="386"/>
      <c r="Q96" s="280"/>
      <c r="R96" s="280"/>
      <c r="S96" s="280"/>
      <c r="T96" s="280"/>
      <c r="Z96" s="280"/>
      <c r="AA96" s="280"/>
      <c r="AB96" s="280"/>
    </row>
    <row r="97" spans="2:28" s="281" customFormat="1" ht="15.75">
      <c r="B97" s="270"/>
      <c r="C97" s="270"/>
      <c r="D97" s="282"/>
      <c r="E97" s="270"/>
      <c r="F97" s="288"/>
      <c r="G97" s="270"/>
      <c r="H97" s="270"/>
      <c r="I97" s="270"/>
      <c r="J97" s="270"/>
      <c r="K97" s="278"/>
      <c r="L97" s="280"/>
      <c r="M97" s="280"/>
      <c r="N97" s="386"/>
      <c r="O97" s="386"/>
      <c r="P97" s="386"/>
      <c r="Q97" s="280"/>
      <c r="R97" s="280"/>
      <c r="S97" s="280"/>
      <c r="T97" s="280"/>
      <c r="Z97" s="280"/>
      <c r="AA97" s="280"/>
      <c r="AB97" s="280"/>
    </row>
    <row r="98" spans="2:28" s="292" customFormat="1" ht="15.75">
      <c r="B98" s="289"/>
      <c r="C98" s="289"/>
      <c r="D98" s="290"/>
      <c r="E98" s="289"/>
      <c r="F98" s="291"/>
      <c r="G98" s="289"/>
      <c r="H98" s="289"/>
      <c r="I98" s="289"/>
      <c r="J98" s="289"/>
      <c r="K98" s="278"/>
      <c r="L98" s="293"/>
      <c r="M98" s="293"/>
      <c r="N98" s="403"/>
      <c r="O98" s="403"/>
      <c r="P98" s="403"/>
      <c r="Q98" s="293"/>
      <c r="R98" s="293"/>
      <c r="S98" s="293"/>
      <c r="T98" s="293"/>
      <c r="Z98" s="293"/>
      <c r="AA98" s="293"/>
      <c r="AB98" s="293"/>
    </row>
    <row r="99" spans="2:28" s="292" customFormat="1" ht="15.75">
      <c r="D99" s="294"/>
      <c r="F99" s="295"/>
      <c r="G99" s="296"/>
      <c r="K99" s="297"/>
      <c r="L99" s="293"/>
      <c r="M99" s="293"/>
      <c r="N99" s="403"/>
      <c r="O99" s="403"/>
      <c r="P99" s="403"/>
      <c r="Q99" s="293"/>
      <c r="R99" s="293"/>
      <c r="S99" s="293"/>
      <c r="T99" s="293"/>
      <c r="Z99" s="293"/>
      <c r="AA99" s="293"/>
      <c r="AB99" s="293"/>
    </row>
    <row r="100" spans="2:28" s="292" customFormat="1" ht="15.75">
      <c r="D100" s="294"/>
      <c r="F100" s="298"/>
      <c r="G100" s="296"/>
      <c r="K100" s="293"/>
      <c r="L100" s="293"/>
      <c r="M100" s="293"/>
      <c r="N100" s="403"/>
      <c r="O100" s="403"/>
      <c r="P100" s="403"/>
      <c r="Q100" s="293"/>
      <c r="R100" s="293"/>
      <c r="S100" s="293"/>
      <c r="T100" s="293"/>
      <c r="Z100" s="293"/>
      <c r="AA100" s="293"/>
      <c r="AB100" s="293"/>
    </row>
    <row r="101" spans="2:28" s="292" customFormat="1" ht="15.75">
      <c r="D101" s="294"/>
      <c r="F101" s="299"/>
      <c r="G101" s="300"/>
      <c r="H101" s="300"/>
      <c r="I101" s="300"/>
      <c r="K101" s="293"/>
      <c r="L101" s="293"/>
      <c r="M101" s="293"/>
      <c r="N101" s="403"/>
      <c r="O101" s="403"/>
      <c r="P101" s="403"/>
      <c r="Q101" s="293"/>
      <c r="R101" s="293"/>
      <c r="S101" s="293"/>
      <c r="T101" s="293"/>
      <c r="Z101" s="293"/>
      <c r="AA101" s="293"/>
      <c r="AB101" s="293"/>
    </row>
    <row r="102" spans="2:28" s="292" customFormat="1" ht="15.75">
      <c r="D102" s="294"/>
      <c r="F102" s="299"/>
      <c r="G102" s="299"/>
      <c r="H102" s="299"/>
      <c r="I102" s="299"/>
      <c r="K102" s="293"/>
      <c r="L102" s="293"/>
      <c r="M102" s="293"/>
      <c r="N102" s="403"/>
      <c r="O102" s="403"/>
      <c r="P102" s="403"/>
      <c r="Q102" s="293"/>
      <c r="R102" s="293"/>
      <c r="S102" s="293"/>
      <c r="T102" s="293"/>
      <c r="Z102" s="293"/>
      <c r="AA102" s="293"/>
      <c r="AB102" s="293"/>
    </row>
    <row r="103" spans="2:28" s="292" customFormat="1" ht="15.75">
      <c r="D103" s="294"/>
      <c r="F103" s="301"/>
      <c r="G103" s="301"/>
      <c r="H103" s="302"/>
      <c r="I103" s="301"/>
      <c r="K103" s="293"/>
      <c r="L103" s="293"/>
      <c r="M103" s="293"/>
      <c r="N103" s="403"/>
      <c r="O103" s="403"/>
      <c r="P103" s="403"/>
      <c r="Q103" s="293"/>
      <c r="R103" s="293"/>
      <c r="S103" s="293"/>
      <c r="T103" s="293"/>
      <c r="Z103" s="293"/>
      <c r="AA103" s="293"/>
      <c r="AB103" s="293"/>
    </row>
    <row r="104" spans="2:28" s="292" customFormat="1" ht="15.75">
      <c r="D104" s="294"/>
      <c r="F104" s="301"/>
      <c r="G104" s="301"/>
      <c r="H104" s="302"/>
      <c r="I104" s="301"/>
      <c r="K104" s="293"/>
      <c r="L104" s="293"/>
      <c r="M104" s="293"/>
      <c r="N104" s="403"/>
      <c r="O104" s="403"/>
      <c r="P104" s="403"/>
      <c r="Q104" s="293"/>
      <c r="R104" s="293"/>
      <c r="S104" s="293"/>
      <c r="T104" s="293"/>
      <c r="Z104" s="293"/>
      <c r="AA104" s="293"/>
      <c r="AB104" s="293"/>
    </row>
    <row r="105" spans="2:28" s="292" customFormat="1" ht="15.75">
      <c r="D105" s="294"/>
      <c r="F105" s="301"/>
      <c r="G105" s="301"/>
      <c r="H105" s="302"/>
      <c r="I105" s="301"/>
      <c r="K105" s="293"/>
      <c r="L105" s="293"/>
      <c r="M105" s="293"/>
      <c r="N105" s="403"/>
      <c r="O105" s="403"/>
      <c r="P105" s="403"/>
      <c r="Q105" s="293"/>
      <c r="R105" s="293"/>
      <c r="S105" s="293"/>
      <c r="T105" s="293"/>
      <c r="Z105" s="293"/>
      <c r="AA105" s="293"/>
      <c r="AB105" s="293"/>
    </row>
    <row r="106" spans="2:28" s="292" customFormat="1" ht="15.75">
      <c r="D106" s="294"/>
      <c r="F106" s="301"/>
      <c r="G106" s="301"/>
      <c r="H106" s="302"/>
      <c r="I106" s="301"/>
      <c r="K106" s="293"/>
      <c r="L106" s="293"/>
      <c r="M106" s="293"/>
      <c r="N106" s="403"/>
      <c r="O106" s="403"/>
      <c r="P106" s="403"/>
      <c r="Q106" s="293"/>
      <c r="R106" s="293"/>
      <c r="S106" s="293"/>
      <c r="T106" s="293"/>
      <c r="Z106" s="293"/>
      <c r="AA106" s="293"/>
      <c r="AB106" s="293"/>
    </row>
    <row r="107" spans="2:28" s="292" customFormat="1" ht="15.75">
      <c r="D107" s="294"/>
      <c r="F107" s="301"/>
      <c r="G107" s="301"/>
      <c r="H107" s="302"/>
      <c r="I107" s="301"/>
      <c r="K107" s="293"/>
      <c r="L107" s="293"/>
      <c r="M107" s="293"/>
      <c r="N107" s="403"/>
      <c r="O107" s="403"/>
      <c r="P107" s="403"/>
      <c r="Q107" s="293"/>
      <c r="R107" s="293"/>
      <c r="S107" s="293"/>
      <c r="T107" s="293"/>
      <c r="Z107" s="293"/>
      <c r="AA107" s="293"/>
      <c r="AB107" s="293"/>
    </row>
    <row r="108" spans="2:28" s="292" customFormat="1" ht="15.75">
      <c r="D108" s="294"/>
      <c r="F108" s="298"/>
      <c r="G108" s="296"/>
      <c r="K108" s="293"/>
      <c r="L108" s="293"/>
      <c r="M108" s="293"/>
      <c r="N108" s="403"/>
      <c r="O108" s="403"/>
      <c r="P108" s="403"/>
      <c r="Q108" s="293"/>
      <c r="R108" s="293"/>
      <c r="S108" s="293"/>
      <c r="T108" s="293"/>
      <c r="Z108" s="293"/>
      <c r="AA108" s="293"/>
      <c r="AB108" s="293"/>
    </row>
    <row r="109" spans="2:28" s="292" customFormat="1" ht="15.75">
      <c r="D109" s="294"/>
      <c r="F109" s="298"/>
      <c r="G109" s="296"/>
      <c r="K109" s="293"/>
      <c r="L109" s="293"/>
      <c r="M109" s="293"/>
      <c r="N109" s="403"/>
      <c r="O109" s="403"/>
      <c r="P109" s="403"/>
      <c r="Q109" s="293"/>
      <c r="R109" s="293"/>
      <c r="S109" s="293"/>
      <c r="T109" s="293"/>
      <c r="Z109" s="293"/>
      <c r="AA109" s="293"/>
      <c r="AB109" s="293"/>
    </row>
    <row r="110" spans="2:28" s="292" customFormat="1" ht="15.75">
      <c r="D110" s="294"/>
      <c r="F110" s="298"/>
      <c r="G110" s="296"/>
      <c r="K110" s="293"/>
      <c r="L110" s="293"/>
      <c r="M110" s="293"/>
      <c r="N110" s="403"/>
      <c r="O110" s="403"/>
      <c r="P110" s="403"/>
      <c r="Q110" s="293"/>
      <c r="R110" s="293"/>
      <c r="S110" s="293"/>
      <c r="T110" s="293"/>
      <c r="Z110" s="293"/>
      <c r="AA110" s="293"/>
      <c r="AB110" s="293"/>
    </row>
    <row r="111" spans="2:28" s="292" customFormat="1" ht="15.75">
      <c r="D111" s="294"/>
      <c r="F111" s="298"/>
      <c r="G111" s="296"/>
      <c r="K111" s="293"/>
      <c r="L111" s="293"/>
      <c r="M111" s="293"/>
      <c r="N111" s="403"/>
      <c r="O111" s="403"/>
      <c r="P111" s="403"/>
      <c r="Q111" s="293"/>
      <c r="R111" s="293"/>
      <c r="S111" s="293"/>
      <c r="T111" s="293"/>
      <c r="Z111" s="293"/>
      <c r="AA111" s="293"/>
      <c r="AB111" s="293"/>
    </row>
    <row r="112" spans="2:28" s="292" customFormat="1" ht="15.75">
      <c r="D112" s="294"/>
      <c r="F112" s="298"/>
      <c r="G112" s="296"/>
      <c r="K112" s="293"/>
      <c r="L112" s="293"/>
      <c r="M112" s="293"/>
      <c r="N112" s="403"/>
      <c r="O112" s="403"/>
      <c r="P112" s="403"/>
      <c r="Q112" s="293"/>
      <c r="R112" s="293"/>
      <c r="S112" s="293"/>
      <c r="T112" s="293"/>
      <c r="Z112" s="293"/>
      <c r="AA112" s="293"/>
      <c r="AB112" s="293"/>
    </row>
    <row r="113" spans="1:28" s="292" customFormat="1" ht="15.75">
      <c r="D113" s="294"/>
      <c r="F113" s="298"/>
      <c r="G113" s="296"/>
      <c r="K113" s="293"/>
      <c r="L113" s="293"/>
      <c r="M113" s="293"/>
      <c r="N113" s="403"/>
      <c r="O113" s="403"/>
      <c r="P113" s="403"/>
      <c r="Q113" s="293"/>
      <c r="R113" s="293"/>
      <c r="S113" s="293"/>
      <c r="T113" s="293"/>
      <c r="Z113" s="293"/>
      <c r="AA113" s="293"/>
      <c r="AB113" s="293"/>
    </row>
    <row r="114" spans="1:28" s="292" customFormat="1" ht="15.75">
      <c r="D114" s="294"/>
      <c r="F114" s="298"/>
      <c r="G114" s="296"/>
      <c r="K114" s="293"/>
      <c r="L114" s="293"/>
      <c r="M114" s="293"/>
      <c r="N114" s="403"/>
      <c r="O114" s="403"/>
      <c r="P114" s="403"/>
      <c r="Q114" s="293"/>
      <c r="R114" s="293"/>
      <c r="S114" s="293"/>
      <c r="T114" s="293"/>
      <c r="Z114" s="293"/>
      <c r="AA114" s="293"/>
      <c r="AB114" s="293"/>
    </row>
    <row r="115" spans="1:28">
      <c r="G115" s="305"/>
    </row>
    <row r="116" spans="1:28">
      <c r="G116" s="305"/>
    </row>
    <row r="117" spans="1:28">
      <c r="G117" s="305"/>
    </row>
    <row r="118" spans="1:28">
      <c r="G118" s="305"/>
    </row>
    <row r="119" spans="1:28">
      <c r="G119" s="305"/>
    </row>
    <row r="120" spans="1:28">
      <c r="G120" s="305"/>
    </row>
    <row r="121" spans="1:28">
      <c r="G121" s="305"/>
    </row>
    <row r="122" spans="1:28">
      <c r="G122" s="305"/>
    </row>
    <row r="123" spans="1:28" s="306" customFormat="1">
      <c r="A123" s="184"/>
      <c r="B123" s="184"/>
      <c r="C123" s="184"/>
      <c r="D123" s="303"/>
      <c r="E123" s="184"/>
      <c r="F123" s="304"/>
      <c r="G123" s="305"/>
      <c r="H123" s="184"/>
      <c r="I123" s="184"/>
      <c r="J123" s="184"/>
      <c r="K123" s="186"/>
      <c r="L123" s="186"/>
      <c r="M123" s="186"/>
      <c r="N123" s="308"/>
      <c r="O123" s="308"/>
      <c r="P123" s="308"/>
      <c r="Q123" s="186"/>
      <c r="R123" s="307"/>
      <c r="S123" s="307"/>
      <c r="T123" s="307"/>
      <c r="Z123" s="307"/>
      <c r="AA123" s="307"/>
      <c r="AB123" s="307"/>
    </row>
    <row r="124" spans="1:28" s="306" customFormat="1">
      <c r="A124" s="184"/>
      <c r="B124" s="184"/>
      <c r="C124" s="184"/>
      <c r="D124" s="303"/>
      <c r="E124" s="184"/>
      <c r="F124" s="304"/>
      <c r="G124" s="305"/>
      <c r="H124" s="184"/>
      <c r="I124" s="184"/>
      <c r="J124" s="184"/>
      <c r="K124" s="186"/>
      <c r="L124" s="186"/>
      <c r="M124" s="186"/>
      <c r="N124" s="308"/>
      <c r="O124" s="308"/>
      <c r="P124" s="308"/>
      <c r="Q124" s="186"/>
      <c r="R124" s="307"/>
      <c r="S124" s="307"/>
      <c r="T124" s="307"/>
      <c r="Z124" s="307"/>
      <c r="AA124" s="307"/>
      <c r="AB124" s="307"/>
    </row>
    <row r="125" spans="1:28" s="306" customFormat="1">
      <c r="A125" s="184"/>
      <c r="B125" s="184"/>
      <c r="C125" s="184"/>
      <c r="D125" s="303"/>
      <c r="E125" s="184"/>
      <c r="F125" s="304"/>
      <c r="G125" s="305"/>
      <c r="H125" s="184"/>
      <c r="I125" s="184"/>
      <c r="J125" s="184"/>
      <c r="K125" s="186"/>
      <c r="L125" s="186"/>
      <c r="M125" s="186"/>
      <c r="N125" s="308"/>
      <c r="O125" s="308"/>
      <c r="P125" s="308"/>
      <c r="Q125" s="186"/>
      <c r="R125" s="307"/>
      <c r="S125" s="307"/>
      <c r="T125" s="307"/>
      <c r="Z125" s="307"/>
      <c r="AA125" s="307"/>
      <c r="AB125" s="307"/>
    </row>
    <row r="126" spans="1:28" s="306" customFormat="1">
      <c r="A126" s="184"/>
      <c r="B126" s="184"/>
      <c r="C126" s="184"/>
      <c r="D126" s="303"/>
      <c r="E126" s="184"/>
      <c r="F126" s="304"/>
      <c r="G126" s="305"/>
      <c r="H126" s="184"/>
      <c r="I126" s="184"/>
      <c r="J126" s="184"/>
      <c r="K126" s="186"/>
      <c r="L126" s="186"/>
      <c r="M126" s="186"/>
      <c r="N126" s="308"/>
      <c r="O126" s="308"/>
      <c r="P126" s="308"/>
      <c r="Q126" s="186"/>
      <c r="R126" s="307"/>
      <c r="S126" s="307"/>
      <c r="T126" s="307"/>
      <c r="Z126" s="307"/>
      <c r="AA126" s="307"/>
      <c r="AB126" s="307"/>
    </row>
    <row r="127" spans="1:28" s="306" customFormat="1">
      <c r="A127" s="184"/>
      <c r="B127" s="184"/>
      <c r="C127" s="184"/>
      <c r="D127" s="303"/>
      <c r="E127" s="184"/>
      <c r="F127" s="304"/>
      <c r="G127" s="305"/>
      <c r="H127" s="184"/>
      <c r="I127" s="184"/>
      <c r="J127" s="184"/>
      <c r="K127" s="186"/>
      <c r="L127" s="186"/>
      <c r="M127" s="186"/>
      <c r="N127" s="308"/>
      <c r="O127" s="308"/>
      <c r="P127" s="308"/>
      <c r="Q127" s="186"/>
      <c r="R127" s="307"/>
      <c r="S127" s="307"/>
      <c r="T127" s="307"/>
      <c r="Z127" s="307"/>
      <c r="AA127" s="307"/>
      <c r="AB127" s="307"/>
    </row>
    <row r="128" spans="1:28" s="306" customFormat="1">
      <c r="A128" s="184"/>
      <c r="B128" s="184"/>
      <c r="C128" s="184"/>
      <c r="D128" s="303"/>
      <c r="E128" s="184"/>
      <c r="F128" s="304"/>
      <c r="G128" s="305"/>
      <c r="H128" s="184"/>
      <c r="I128" s="184"/>
      <c r="J128" s="184"/>
      <c r="K128" s="186"/>
      <c r="L128" s="186"/>
      <c r="M128" s="186"/>
      <c r="N128" s="308"/>
      <c r="O128" s="308"/>
      <c r="P128" s="308"/>
      <c r="Q128" s="186"/>
      <c r="R128" s="307"/>
      <c r="S128" s="307"/>
      <c r="T128" s="307"/>
      <c r="Z128" s="307"/>
      <c r="AA128" s="307"/>
      <c r="AB128" s="307"/>
    </row>
    <row r="129" spans="1:28" s="306" customFormat="1">
      <c r="A129" s="184"/>
      <c r="B129" s="184"/>
      <c r="C129" s="184"/>
      <c r="D129" s="303"/>
      <c r="E129" s="184"/>
      <c r="F129" s="304"/>
      <c r="G129" s="305"/>
      <c r="H129" s="184"/>
      <c r="I129" s="184"/>
      <c r="J129" s="184"/>
      <c r="K129" s="186"/>
      <c r="L129" s="186"/>
      <c r="M129" s="186"/>
      <c r="N129" s="308"/>
      <c r="O129" s="308"/>
      <c r="P129" s="308"/>
      <c r="Q129" s="186"/>
      <c r="R129" s="307"/>
      <c r="S129" s="307"/>
      <c r="T129" s="307"/>
      <c r="Z129" s="307"/>
      <c r="AA129" s="307"/>
      <c r="AB129" s="307"/>
    </row>
    <row r="130" spans="1:28" s="306" customFormat="1">
      <c r="A130" s="184"/>
      <c r="B130" s="184"/>
      <c r="C130" s="184"/>
      <c r="D130" s="303"/>
      <c r="E130" s="184"/>
      <c r="F130" s="304"/>
      <c r="G130" s="305"/>
      <c r="H130" s="184"/>
      <c r="I130" s="184"/>
      <c r="J130" s="184"/>
      <c r="K130" s="186"/>
      <c r="L130" s="186"/>
      <c r="M130" s="186"/>
      <c r="N130" s="308"/>
      <c r="O130" s="308"/>
      <c r="P130" s="308"/>
      <c r="Q130" s="186"/>
      <c r="R130" s="307"/>
      <c r="S130" s="307"/>
      <c r="T130" s="307"/>
      <c r="Z130" s="307"/>
      <c r="AA130" s="307"/>
      <c r="AB130" s="307"/>
    </row>
    <row r="131" spans="1:28" s="306" customFormat="1">
      <c r="A131" s="184"/>
      <c r="B131" s="184"/>
      <c r="C131" s="184"/>
      <c r="D131" s="303"/>
      <c r="E131" s="184"/>
      <c r="F131" s="304"/>
      <c r="G131" s="305"/>
      <c r="H131" s="184"/>
      <c r="I131" s="184"/>
      <c r="J131" s="184"/>
      <c r="K131" s="186"/>
      <c r="L131" s="186"/>
      <c r="M131" s="186"/>
      <c r="N131" s="308"/>
      <c r="O131" s="308"/>
      <c r="P131" s="308"/>
      <c r="Q131" s="186"/>
      <c r="R131" s="307"/>
      <c r="S131" s="307"/>
      <c r="T131" s="307"/>
      <c r="Z131" s="307"/>
      <c r="AA131" s="307"/>
      <c r="AB131" s="307"/>
    </row>
    <row r="132" spans="1:28" s="306" customFormat="1">
      <c r="A132" s="184"/>
      <c r="B132" s="184"/>
      <c r="C132" s="184"/>
      <c r="D132" s="303"/>
      <c r="E132" s="184"/>
      <c r="F132" s="304"/>
      <c r="G132" s="305"/>
      <c r="H132" s="184"/>
      <c r="I132" s="184"/>
      <c r="J132" s="184"/>
      <c r="K132" s="186"/>
      <c r="L132" s="186"/>
      <c r="M132" s="186"/>
      <c r="N132" s="308"/>
      <c r="O132" s="308"/>
      <c r="P132" s="308"/>
      <c r="Q132" s="186"/>
      <c r="R132" s="307"/>
      <c r="S132" s="307"/>
      <c r="T132" s="307"/>
      <c r="Z132" s="307"/>
      <c r="AA132" s="307"/>
      <c r="AB132" s="307"/>
    </row>
    <row r="133" spans="1:28" s="306" customFormat="1">
      <c r="A133" s="184"/>
      <c r="B133" s="184"/>
      <c r="C133" s="184"/>
      <c r="D133" s="303"/>
      <c r="E133" s="184"/>
      <c r="F133" s="304"/>
      <c r="G133" s="305"/>
      <c r="H133" s="184"/>
      <c r="I133" s="184"/>
      <c r="J133" s="184"/>
      <c r="K133" s="186"/>
      <c r="L133" s="186"/>
      <c r="M133" s="186"/>
      <c r="N133" s="308"/>
      <c r="O133" s="308"/>
      <c r="P133" s="308"/>
      <c r="Q133" s="186"/>
      <c r="R133" s="307"/>
      <c r="S133" s="307"/>
      <c r="T133" s="307"/>
      <c r="Z133" s="307"/>
      <c r="AA133" s="307"/>
      <c r="AB133" s="307"/>
    </row>
    <row r="134" spans="1:28" s="306" customFormat="1">
      <c r="A134" s="184"/>
      <c r="B134" s="184"/>
      <c r="C134" s="184"/>
      <c r="D134" s="303"/>
      <c r="E134" s="184"/>
      <c r="F134" s="304"/>
      <c r="G134" s="305"/>
      <c r="H134" s="184"/>
      <c r="I134" s="184"/>
      <c r="J134" s="184"/>
      <c r="K134" s="186"/>
      <c r="L134" s="186"/>
      <c r="M134" s="186"/>
      <c r="N134" s="308"/>
      <c r="O134" s="308"/>
      <c r="P134" s="308"/>
      <c r="Q134" s="186"/>
      <c r="R134" s="307"/>
      <c r="S134" s="307"/>
      <c r="T134" s="307"/>
      <c r="Z134" s="307"/>
      <c r="AA134" s="307"/>
      <c r="AB134" s="307"/>
    </row>
    <row r="135" spans="1:28" s="306" customFormat="1">
      <c r="A135" s="184"/>
      <c r="B135" s="184"/>
      <c r="C135" s="184"/>
      <c r="D135" s="303"/>
      <c r="E135" s="184"/>
      <c r="F135" s="304"/>
      <c r="G135" s="305"/>
      <c r="H135" s="184"/>
      <c r="I135" s="184"/>
      <c r="J135" s="184"/>
      <c r="K135" s="186"/>
      <c r="L135" s="186"/>
      <c r="M135" s="186"/>
      <c r="N135" s="308"/>
      <c r="O135" s="308"/>
      <c r="P135" s="308"/>
      <c r="Q135" s="186"/>
      <c r="R135" s="307"/>
      <c r="S135" s="307"/>
      <c r="T135" s="307"/>
      <c r="Z135" s="307"/>
      <c r="AA135" s="307"/>
      <c r="AB135" s="307"/>
    </row>
    <row r="136" spans="1:28" s="306" customFormat="1">
      <c r="A136" s="184"/>
      <c r="B136" s="184"/>
      <c r="C136" s="184"/>
      <c r="D136" s="303"/>
      <c r="E136" s="184"/>
      <c r="F136" s="304"/>
      <c r="G136" s="305"/>
      <c r="H136" s="184"/>
      <c r="I136" s="184"/>
      <c r="J136" s="184"/>
      <c r="K136" s="186"/>
      <c r="L136" s="186"/>
      <c r="M136" s="186"/>
      <c r="N136" s="308"/>
      <c r="O136" s="308"/>
      <c r="P136" s="308"/>
      <c r="Q136" s="186"/>
      <c r="R136" s="307"/>
      <c r="S136" s="307"/>
      <c r="T136" s="307"/>
      <c r="Z136" s="307"/>
      <c r="AA136" s="307"/>
      <c r="AB136" s="307"/>
    </row>
    <row r="137" spans="1:28" s="306" customFormat="1">
      <c r="A137" s="184"/>
      <c r="B137" s="184"/>
      <c r="C137" s="184"/>
      <c r="D137" s="303"/>
      <c r="E137" s="184"/>
      <c r="F137" s="304"/>
      <c r="G137" s="305"/>
      <c r="H137" s="184"/>
      <c r="I137" s="184"/>
      <c r="J137" s="184"/>
      <c r="K137" s="186"/>
      <c r="L137" s="186"/>
      <c r="M137" s="186"/>
      <c r="N137" s="308"/>
      <c r="O137" s="308"/>
      <c r="P137" s="308"/>
      <c r="Q137" s="186"/>
      <c r="R137" s="307"/>
      <c r="S137" s="307"/>
      <c r="T137" s="307"/>
      <c r="Z137" s="307"/>
      <c r="AA137" s="307"/>
      <c r="AB137" s="307"/>
    </row>
    <row r="138" spans="1:28" s="306" customFormat="1">
      <c r="A138" s="184"/>
      <c r="B138" s="184"/>
      <c r="C138" s="184"/>
      <c r="D138" s="303"/>
      <c r="E138" s="184"/>
      <c r="F138" s="304"/>
      <c r="G138" s="305"/>
      <c r="H138" s="184"/>
      <c r="I138" s="184"/>
      <c r="J138" s="184"/>
      <c r="K138" s="186"/>
      <c r="L138" s="186"/>
      <c r="M138" s="186"/>
      <c r="N138" s="308"/>
      <c r="O138" s="308"/>
      <c r="P138" s="308"/>
      <c r="Q138" s="186"/>
      <c r="R138" s="307"/>
      <c r="S138" s="307"/>
      <c r="T138" s="307"/>
      <c r="Z138" s="307"/>
      <c r="AA138" s="307"/>
      <c r="AB138" s="307"/>
    </row>
    <row r="139" spans="1:28" s="306" customFormat="1">
      <c r="A139" s="184"/>
      <c r="B139" s="184"/>
      <c r="C139" s="184"/>
      <c r="D139" s="303"/>
      <c r="E139" s="184"/>
      <c r="F139" s="304"/>
      <c r="G139" s="305"/>
      <c r="H139" s="184"/>
      <c r="I139" s="184"/>
      <c r="J139" s="184"/>
      <c r="K139" s="186"/>
      <c r="L139" s="186"/>
      <c r="M139" s="186"/>
      <c r="N139" s="308"/>
      <c r="O139" s="308"/>
      <c r="P139" s="308"/>
      <c r="Q139" s="186"/>
      <c r="R139" s="307"/>
      <c r="S139" s="307"/>
      <c r="T139" s="307"/>
      <c r="Z139" s="307"/>
      <c r="AA139" s="307"/>
      <c r="AB139" s="307"/>
    </row>
    <row r="140" spans="1:28" s="306" customFormat="1">
      <c r="A140" s="184"/>
      <c r="B140" s="184"/>
      <c r="C140" s="184"/>
      <c r="D140" s="303"/>
      <c r="E140" s="184"/>
      <c r="F140" s="304"/>
      <c r="G140" s="305"/>
      <c r="H140" s="184"/>
      <c r="I140" s="184"/>
      <c r="J140" s="184"/>
      <c r="K140" s="186"/>
      <c r="L140" s="186"/>
      <c r="M140" s="186"/>
      <c r="N140" s="308"/>
      <c r="O140" s="308"/>
      <c r="P140" s="308"/>
      <c r="Q140" s="186"/>
      <c r="R140" s="307"/>
      <c r="S140" s="307"/>
      <c r="T140" s="307"/>
      <c r="Z140" s="307"/>
      <c r="AA140" s="307"/>
      <c r="AB140" s="307"/>
    </row>
    <row r="141" spans="1:28" s="306" customFormat="1">
      <c r="A141" s="184"/>
      <c r="B141" s="184"/>
      <c r="C141" s="184"/>
      <c r="D141" s="303"/>
      <c r="E141" s="184"/>
      <c r="F141" s="304"/>
      <c r="G141" s="305"/>
      <c r="H141" s="184"/>
      <c r="I141" s="184"/>
      <c r="J141" s="184"/>
      <c r="K141" s="186"/>
      <c r="L141" s="186"/>
      <c r="M141" s="186"/>
      <c r="N141" s="308"/>
      <c r="O141" s="308"/>
      <c r="P141" s="308"/>
      <c r="Q141" s="186"/>
      <c r="R141" s="307"/>
      <c r="S141" s="307"/>
      <c r="T141" s="307"/>
      <c r="Z141" s="307"/>
      <c r="AA141" s="307"/>
      <c r="AB141" s="307"/>
    </row>
    <row r="142" spans="1:28" s="306" customFormat="1">
      <c r="A142" s="184"/>
      <c r="B142" s="184"/>
      <c r="C142" s="184"/>
      <c r="D142" s="303"/>
      <c r="E142" s="184"/>
      <c r="F142" s="304"/>
      <c r="G142" s="305"/>
      <c r="H142" s="184"/>
      <c r="I142" s="184"/>
      <c r="J142" s="184"/>
      <c r="K142" s="186"/>
      <c r="L142" s="186"/>
      <c r="M142" s="186"/>
      <c r="N142" s="308"/>
      <c r="O142" s="308"/>
      <c r="P142" s="308"/>
      <c r="Q142" s="186"/>
      <c r="R142" s="307"/>
      <c r="S142" s="307"/>
      <c r="T142" s="307"/>
      <c r="Z142" s="307"/>
      <c r="AA142" s="307"/>
      <c r="AB142" s="307"/>
    </row>
    <row r="143" spans="1:28" s="306" customFormat="1">
      <c r="A143" s="184"/>
      <c r="B143" s="184"/>
      <c r="C143" s="184"/>
      <c r="D143" s="303"/>
      <c r="E143" s="184"/>
      <c r="F143" s="304"/>
      <c r="G143" s="305"/>
      <c r="H143" s="184"/>
      <c r="I143" s="184"/>
      <c r="J143" s="184"/>
      <c r="K143" s="186"/>
      <c r="L143" s="186"/>
      <c r="M143" s="186"/>
      <c r="N143" s="308"/>
      <c r="O143" s="308"/>
      <c r="P143" s="308"/>
      <c r="Q143" s="186"/>
      <c r="R143" s="307"/>
      <c r="S143" s="307"/>
      <c r="T143" s="307"/>
      <c r="Z143" s="307"/>
      <c r="AA143" s="307"/>
      <c r="AB143" s="307"/>
    </row>
    <row r="144" spans="1:28" s="306" customFormat="1">
      <c r="A144" s="184"/>
      <c r="B144" s="184"/>
      <c r="C144" s="184"/>
      <c r="D144" s="303"/>
      <c r="E144" s="184"/>
      <c r="F144" s="304"/>
      <c r="G144" s="305"/>
      <c r="H144" s="184"/>
      <c r="I144" s="184"/>
      <c r="J144" s="184"/>
      <c r="K144" s="186"/>
      <c r="L144" s="186"/>
      <c r="M144" s="186"/>
      <c r="N144" s="308"/>
      <c r="O144" s="308"/>
      <c r="P144" s="308"/>
      <c r="Q144" s="186"/>
      <c r="R144" s="307"/>
      <c r="S144" s="307"/>
      <c r="T144" s="307"/>
      <c r="Z144" s="307"/>
      <c r="AA144" s="307"/>
      <c r="AB144" s="307"/>
    </row>
    <row r="145" spans="1:28" s="306" customFormat="1">
      <c r="A145" s="184"/>
      <c r="B145" s="184"/>
      <c r="C145" s="184"/>
      <c r="D145" s="303"/>
      <c r="E145" s="184"/>
      <c r="F145" s="304"/>
      <c r="G145" s="305"/>
      <c r="H145" s="184"/>
      <c r="I145" s="184"/>
      <c r="J145" s="184"/>
      <c r="K145" s="186"/>
      <c r="L145" s="186"/>
      <c r="M145" s="186"/>
      <c r="N145" s="308"/>
      <c r="O145" s="308"/>
      <c r="P145" s="308"/>
      <c r="Q145" s="186"/>
      <c r="R145" s="307"/>
      <c r="S145" s="307"/>
      <c r="T145" s="307"/>
      <c r="Z145" s="307"/>
      <c r="AA145" s="307"/>
      <c r="AB145" s="307"/>
    </row>
    <row r="146" spans="1:28" s="306" customFormat="1">
      <c r="A146" s="184"/>
      <c r="B146" s="184"/>
      <c r="C146" s="184"/>
      <c r="D146" s="303"/>
      <c r="E146" s="184"/>
      <c r="F146" s="304"/>
      <c r="G146" s="305"/>
      <c r="H146" s="184"/>
      <c r="I146" s="184"/>
      <c r="J146" s="184"/>
      <c r="K146" s="186"/>
      <c r="L146" s="186"/>
      <c r="M146" s="186"/>
      <c r="N146" s="308"/>
      <c r="O146" s="308"/>
      <c r="P146" s="308"/>
      <c r="Q146" s="186"/>
      <c r="R146" s="307"/>
      <c r="S146" s="307"/>
      <c r="T146" s="307"/>
      <c r="Z146" s="307"/>
      <c r="AA146" s="307"/>
      <c r="AB146" s="307"/>
    </row>
    <row r="147" spans="1:28" s="306" customFormat="1">
      <c r="A147" s="184"/>
      <c r="B147" s="184"/>
      <c r="C147" s="184"/>
      <c r="D147" s="303"/>
      <c r="E147" s="184"/>
      <c r="F147" s="304"/>
      <c r="G147" s="305"/>
      <c r="H147" s="184"/>
      <c r="I147" s="184"/>
      <c r="J147" s="184"/>
      <c r="K147" s="186"/>
      <c r="L147" s="186"/>
      <c r="M147" s="186"/>
      <c r="N147" s="308"/>
      <c r="O147" s="308"/>
      <c r="P147" s="308"/>
      <c r="Q147" s="186"/>
      <c r="R147" s="307"/>
      <c r="S147" s="307"/>
      <c r="T147" s="307"/>
      <c r="Z147" s="307"/>
      <c r="AA147" s="307"/>
      <c r="AB147" s="307"/>
    </row>
    <row r="148" spans="1:28" s="306" customFormat="1">
      <c r="A148" s="184"/>
      <c r="B148" s="184"/>
      <c r="C148" s="184"/>
      <c r="D148" s="303"/>
      <c r="E148" s="184"/>
      <c r="F148" s="304"/>
      <c r="G148" s="305"/>
      <c r="H148" s="184"/>
      <c r="I148" s="184"/>
      <c r="J148" s="184"/>
      <c r="K148" s="186"/>
      <c r="L148" s="186"/>
      <c r="M148" s="186"/>
      <c r="N148" s="308"/>
      <c r="O148" s="308"/>
      <c r="P148" s="308"/>
      <c r="Q148" s="186"/>
      <c r="R148" s="307"/>
      <c r="S148" s="307"/>
      <c r="T148" s="307"/>
      <c r="Z148" s="307"/>
      <c r="AA148" s="307"/>
      <c r="AB148" s="307"/>
    </row>
    <row r="149" spans="1:28" s="306" customFormat="1">
      <c r="A149" s="184"/>
      <c r="B149" s="184"/>
      <c r="C149" s="184"/>
      <c r="D149" s="303"/>
      <c r="E149" s="184"/>
      <c r="F149" s="304"/>
      <c r="G149" s="305"/>
      <c r="H149" s="184"/>
      <c r="I149" s="184"/>
      <c r="J149" s="184"/>
      <c r="K149" s="186"/>
      <c r="L149" s="186"/>
      <c r="M149" s="186"/>
      <c r="N149" s="308"/>
      <c r="O149" s="308"/>
      <c r="P149" s="308"/>
      <c r="Q149" s="186"/>
      <c r="R149" s="307"/>
      <c r="S149" s="307"/>
      <c r="T149" s="307"/>
      <c r="Z149" s="307"/>
      <c r="AA149" s="307"/>
      <c r="AB149" s="307"/>
    </row>
    <row r="150" spans="1:28" s="306" customFormat="1">
      <c r="A150" s="184"/>
      <c r="B150" s="184"/>
      <c r="C150" s="184"/>
      <c r="D150" s="303"/>
      <c r="E150" s="184"/>
      <c r="F150" s="304"/>
      <c r="G150" s="305"/>
      <c r="H150" s="184"/>
      <c r="I150" s="184"/>
      <c r="J150" s="184"/>
      <c r="K150" s="186"/>
      <c r="L150" s="186"/>
      <c r="M150" s="186"/>
      <c r="N150" s="308"/>
      <c r="O150" s="308"/>
      <c r="P150" s="308"/>
      <c r="Q150" s="186"/>
      <c r="R150" s="307"/>
      <c r="S150" s="307"/>
      <c r="T150" s="307"/>
      <c r="Z150" s="307"/>
      <c r="AA150" s="307"/>
      <c r="AB150" s="307"/>
    </row>
    <row r="151" spans="1:28" s="306" customFormat="1">
      <c r="A151" s="184"/>
      <c r="B151" s="184"/>
      <c r="C151" s="184"/>
      <c r="D151" s="303"/>
      <c r="E151" s="184"/>
      <c r="F151" s="304"/>
      <c r="G151" s="305"/>
      <c r="H151" s="184"/>
      <c r="I151" s="184"/>
      <c r="J151" s="184"/>
      <c r="K151" s="186"/>
      <c r="L151" s="186"/>
      <c r="M151" s="186"/>
      <c r="N151" s="308"/>
      <c r="O151" s="308"/>
      <c r="P151" s="308"/>
      <c r="Q151" s="186"/>
      <c r="R151" s="307"/>
      <c r="S151" s="307"/>
      <c r="T151" s="307"/>
      <c r="Z151" s="307"/>
      <c r="AA151" s="307"/>
      <c r="AB151" s="307"/>
    </row>
    <row r="152" spans="1:28" s="306" customFormat="1">
      <c r="A152" s="184"/>
      <c r="B152" s="184"/>
      <c r="C152" s="184"/>
      <c r="D152" s="303"/>
      <c r="E152" s="184"/>
      <c r="F152" s="304"/>
      <c r="G152" s="305"/>
      <c r="H152" s="184"/>
      <c r="I152" s="184"/>
      <c r="J152" s="184"/>
      <c r="K152" s="186"/>
      <c r="L152" s="186"/>
      <c r="M152" s="186"/>
      <c r="N152" s="308"/>
      <c r="O152" s="308"/>
      <c r="P152" s="308"/>
      <c r="Q152" s="186"/>
      <c r="R152" s="307"/>
      <c r="S152" s="307"/>
      <c r="T152" s="307"/>
      <c r="Z152" s="307"/>
      <c r="AA152" s="307"/>
      <c r="AB152" s="307"/>
    </row>
    <row r="153" spans="1:28" s="306" customFormat="1">
      <c r="A153" s="184"/>
      <c r="B153" s="184"/>
      <c r="C153" s="184"/>
      <c r="D153" s="303"/>
      <c r="E153" s="184"/>
      <c r="F153" s="304"/>
      <c r="G153" s="305"/>
      <c r="H153" s="184"/>
      <c r="I153" s="184"/>
      <c r="J153" s="184"/>
      <c r="K153" s="186"/>
      <c r="L153" s="186"/>
      <c r="M153" s="186"/>
      <c r="N153" s="308"/>
      <c r="O153" s="308"/>
      <c r="P153" s="308"/>
      <c r="Q153" s="186"/>
      <c r="R153" s="307"/>
      <c r="S153" s="307"/>
      <c r="T153" s="307"/>
      <c r="Z153" s="307"/>
      <c r="AA153" s="307"/>
      <c r="AB153" s="307"/>
    </row>
    <row r="154" spans="1:28" s="306" customFormat="1">
      <c r="A154" s="184"/>
      <c r="B154" s="184"/>
      <c r="C154" s="184"/>
      <c r="D154" s="303"/>
      <c r="E154" s="184"/>
      <c r="F154" s="304"/>
      <c r="G154" s="305"/>
      <c r="H154" s="184"/>
      <c r="I154" s="184"/>
      <c r="J154" s="184"/>
      <c r="K154" s="186"/>
      <c r="L154" s="186"/>
      <c r="M154" s="186"/>
      <c r="N154" s="308"/>
      <c r="O154" s="308"/>
      <c r="P154" s="308"/>
      <c r="Q154" s="186"/>
      <c r="R154" s="307"/>
      <c r="S154" s="307"/>
      <c r="T154" s="307"/>
      <c r="Z154" s="307"/>
      <c r="AA154" s="307"/>
      <c r="AB154" s="307"/>
    </row>
    <row r="155" spans="1:28" s="306" customFormat="1">
      <c r="A155" s="184"/>
      <c r="B155" s="184"/>
      <c r="C155" s="184"/>
      <c r="D155" s="303"/>
      <c r="E155" s="184"/>
      <c r="F155" s="304"/>
      <c r="G155" s="305"/>
      <c r="H155" s="184"/>
      <c r="I155" s="184"/>
      <c r="J155" s="184"/>
      <c r="K155" s="186"/>
      <c r="L155" s="186"/>
      <c r="M155" s="186"/>
      <c r="N155" s="308"/>
      <c r="O155" s="308"/>
      <c r="P155" s="308"/>
      <c r="Q155" s="186"/>
      <c r="R155" s="307"/>
      <c r="S155" s="307"/>
      <c r="T155" s="307"/>
      <c r="Z155" s="307"/>
      <c r="AA155" s="307"/>
      <c r="AB155" s="307"/>
    </row>
    <row r="156" spans="1:28" s="306" customFormat="1">
      <c r="A156" s="184"/>
      <c r="B156" s="184"/>
      <c r="C156" s="184"/>
      <c r="D156" s="303"/>
      <c r="E156" s="184"/>
      <c r="F156" s="304"/>
      <c r="G156" s="305"/>
      <c r="H156" s="184"/>
      <c r="I156" s="184"/>
      <c r="J156" s="184"/>
      <c r="K156" s="186"/>
      <c r="L156" s="186"/>
      <c r="M156" s="186"/>
      <c r="N156" s="308"/>
      <c r="O156" s="308"/>
      <c r="P156" s="308"/>
      <c r="Q156" s="186"/>
      <c r="R156" s="307"/>
      <c r="S156" s="307"/>
      <c r="T156" s="307"/>
      <c r="Z156" s="307"/>
      <c r="AA156" s="307"/>
      <c r="AB156" s="307"/>
    </row>
    <row r="157" spans="1:28" s="306" customFormat="1">
      <c r="A157" s="184"/>
      <c r="B157" s="184"/>
      <c r="C157" s="184"/>
      <c r="D157" s="303"/>
      <c r="E157" s="184"/>
      <c r="F157" s="304"/>
      <c r="G157" s="305"/>
      <c r="H157" s="184"/>
      <c r="I157" s="184"/>
      <c r="J157" s="184"/>
      <c r="K157" s="186"/>
      <c r="L157" s="186"/>
      <c r="M157" s="186"/>
      <c r="N157" s="308"/>
      <c r="O157" s="308"/>
      <c r="P157" s="308"/>
      <c r="Q157" s="186"/>
      <c r="R157" s="307"/>
      <c r="S157" s="307"/>
      <c r="T157" s="307"/>
      <c r="Z157" s="307"/>
      <c r="AA157" s="307"/>
      <c r="AB157" s="307"/>
    </row>
    <row r="158" spans="1:28" s="306" customFormat="1">
      <c r="A158" s="184"/>
      <c r="B158" s="184"/>
      <c r="C158" s="184"/>
      <c r="D158" s="303"/>
      <c r="E158" s="184"/>
      <c r="F158" s="304"/>
      <c r="G158" s="305"/>
      <c r="H158" s="184"/>
      <c r="I158" s="184"/>
      <c r="J158" s="184"/>
      <c r="K158" s="186"/>
      <c r="L158" s="186"/>
      <c r="M158" s="186"/>
      <c r="N158" s="308"/>
      <c r="O158" s="308"/>
      <c r="P158" s="308"/>
      <c r="Q158" s="186"/>
      <c r="R158" s="307"/>
      <c r="S158" s="307"/>
      <c r="T158" s="307"/>
      <c r="Z158" s="307"/>
      <c r="AA158" s="307"/>
      <c r="AB158" s="307"/>
    </row>
    <row r="159" spans="1:28" s="306" customFormat="1">
      <c r="A159" s="184"/>
      <c r="B159" s="184"/>
      <c r="C159" s="184"/>
      <c r="D159" s="303"/>
      <c r="E159" s="184"/>
      <c r="F159" s="304"/>
      <c r="G159" s="305"/>
      <c r="H159" s="184"/>
      <c r="I159" s="184"/>
      <c r="J159" s="184"/>
      <c r="K159" s="186"/>
      <c r="L159" s="186"/>
      <c r="M159" s="186"/>
      <c r="N159" s="308"/>
      <c r="O159" s="308"/>
      <c r="P159" s="308"/>
      <c r="Q159" s="186"/>
      <c r="R159" s="307"/>
      <c r="S159" s="307"/>
      <c r="T159" s="307"/>
      <c r="Z159" s="307"/>
      <c r="AA159" s="307"/>
      <c r="AB159" s="307"/>
    </row>
    <row r="160" spans="1:28" s="306" customFormat="1">
      <c r="A160" s="184"/>
      <c r="B160" s="184"/>
      <c r="C160" s="184"/>
      <c r="D160" s="303"/>
      <c r="E160" s="184"/>
      <c r="F160" s="304"/>
      <c r="G160" s="305"/>
      <c r="H160" s="184"/>
      <c r="I160" s="184"/>
      <c r="J160" s="184"/>
      <c r="K160" s="186"/>
      <c r="L160" s="186"/>
      <c r="M160" s="186"/>
      <c r="N160" s="308"/>
      <c r="O160" s="308"/>
      <c r="P160" s="308"/>
      <c r="Q160" s="186"/>
      <c r="R160" s="307"/>
      <c r="S160" s="307"/>
      <c r="T160" s="307"/>
      <c r="Z160" s="307"/>
      <c r="AA160" s="307"/>
      <c r="AB160" s="307"/>
    </row>
    <row r="161" spans="1:28" s="306" customFormat="1">
      <c r="A161" s="184"/>
      <c r="B161" s="184"/>
      <c r="C161" s="184"/>
      <c r="D161" s="303"/>
      <c r="E161" s="184"/>
      <c r="F161" s="304"/>
      <c r="G161" s="305"/>
      <c r="H161" s="184"/>
      <c r="I161" s="184"/>
      <c r="J161" s="184"/>
      <c r="K161" s="186"/>
      <c r="L161" s="186"/>
      <c r="M161" s="186"/>
      <c r="N161" s="308"/>
      <c r="O161" s="308"/>
      <c r="P161" s="308"/>
      <c r="Q161" s="186"/>
      <c r="R161" s="307"/>
      <c r="S161" s="307"/>
      <c r="T161" s="307"/>
      <c r="Z161" s="307"/>
      <c r="AA161" s="307"/>
      <c r="AB161" s="307"/>
    </row>
    <row r="162" spans="1:28" s="306" customFormat="1">
      <c r="A162" s="184"/>
      <c r="B162" s="184"/>
      <c r="C162" s="184"/>
      <c r="D162" s="303"/>
      <c r="E162" s="184"/>
      <c r="F162" s="304"/>
      <c r="G162" s="305"/>
      <c r="H162" s="184"/>
      <c r="I162" s="184"/>
      <c r="J162" s="184"/>
      <c r="K162" s="186"/>
      <c r="L162" s="186"/>
      <c r="M162" s="186"/>
      <c r="N162" s="308"/>
      <c r="O162" s="308"/>
      <c r="P162" s="308"/>
      <c r="Q162" s="186"/>
      <c r="R162" s="307"/>
      <c r="S162" s="307"/>
      <c r="T162" s="307"/>
      <c r="Z162" s="307"/>
      <c r="AA162" s="307"/>
      <c r="AB162" s="307"/>
    </row>
    <row r="163" spans="1:28" s="306" customFormat="1">
      <c r="A163" s="184"/>
      <c r="B163" s="184"/>
      <c r="C163" s="184"/>
      <c r="D163" s="303"/>
      <c r="E163" s="184"/>
      <c r="F163" s="304"/>
      <c r="G163" s="305"/>
      <c r="H163" s="184"/>
      <c r="I163" s="184"/>
      <c r="J163" s="184"/>
      <c r="K163" s="186"/>
      <c r="L163" s="186"/>
      <c r="M163" s="186"/>
      <c r="N163" s="308"/>
      <c r="O163" s="308"/>
      <c r="P163" s="308"/>
      <c r="Q163" s="186"/>
      <c r="R163" s="307"/>
      <c r="S163" s="307"/>
      <c r="T163" s="307"/>
      <c r="Z163" s="307"/>
      <c r="AA163" s="307"/>
      <c r="AB163" s="307"/>
    </row>
    <row r="164" spans="1:28" s="306" customFormat="1">
      <c r="A164" s="184"/>
      <c r="B164" s="184"/>
      <c r="C164" s="184"/>
      <c r="D164" s="303"/>
      <c r="E164" s="184"/>
      <c r="F164" s="304"/>
      <c r="G164" s="305"/>
      <c r="H164" s="184"/>
      <c r="I164" s="184"/>
      <c r="J164" s="184"/>
      <c r="K164" s="186"/>
      <c r="L164" s="186"/>
      <c r="M164" s="186"/>
      <c r="N164" s="308"/>
      <c r="O164" s="308"/>
      <c r="P164" s="308"/>
      <c r="Q164" s="186"/>
      <c r="R164" s="307"/>
      <c r="S164" s="307"/>
      <c r="T164" s="307"/>
      <c r="Z164" s="307"/>
      <c r="AA164" s="307"/>
      <c r="AB164" s="307"/>
    </row>
    <row r="165" spans="1:28" s="306" customFormat="1">
      <c r="A165" s="184"/>
      <c r="B165" s="184"/>
      <c r="C165" s="184"/>
      <c r="D165" s="303"/>
      <c r="E165" s="184"/>
      <c r="F165" s="304"/>
      <c r="G165" s="305"/>
      <c r="H165" s="184"/>
      <c r="I165" s="184"/>
      <c r="J165" s="184"/>
      <c r="K165" s="186"/>
      <c r="L165" s="186"/>
      <c r="M165" s="186"/>
      <c r="N165" s="308"/>
      <c r="O165" s="308"/>
      <c r="P165" s="308"/>
      <c r="Q165" s="186"/>
      <c r="R165" s="307"/>
      <c r="S165" s="307"/>
      <c r="T165" s="307"/>
      <c r="Z165" s="307"/>
      <c r="AA165" s="307"/>
      <c r="AB165" s="307"/>
    </row>
    <row r="166" spans="1:28" s="306" customFormat="1">
      <c r="A166" s="184"/>
      <c r="B166" s="184"/>
      <c r="C166" s="184"/>
      <c r="D166" s="303"/>
      <c r="E166" s="184"/>
      <c r="F166" s="304"/>
      <c r="G166" s="305"/>
      <c r="H166" s="184"/>
      <c r="I166" s="184"/>
      <c r="J166" s="184"/>
      <c r="K166" s="186"/>
      <c r="L166" s="186"/>
      <c r="M166" s="186"/>
      <c r="N166" s="308"/>
      <c r="O166" s="308"/>
      <c r="P166" s="308"/>
      <c r="Q166" s="186"/>
      <c r="R166" s="307"/>
      <c r="S166" s="307"/>
      <c r="T166" s="307"/>
      <c r="Z166" s="307"/>
      <c r="AA166" s="307"/>
      <c r="AB166" s="307"/>
    </row>
    <row r="167" spans="1:28" s="306" customFormat="1">
      <c r="A167" s="184"/>
      <c r="B167" s="184"/>
      <c r="C167" s="184"/>
      <c r="D167" s="303"/>
      <c r="E167" s="184"/>
      <c r="F167" s="304"/>
      <c r="G167" s="305"/>
      <c r="H167" s="184"/>
      <c r="I167" s="184"/>
      <c r="J167" s="184"/>
      <c r="K167" s="186"/>
      <c r="L167" s="186"/>
      <c r="M167" s="186"/>
      <c r="N167" s="308"/>
      <c r="O167" s="308"/>
      <c r="P167" s="308"/>
      <c r="Q167" s="186"/>
      <c r="R167" s="307"/>
      <c r="S167" s="307"/>
      <c r="T167" s="307"/>
      <c r="Z167" s="307"/>
      <c r="AA167" s="307"/>
      <c r="AB167" s="307"/>
    </row>
    <row r="168" spans="1:28" s="306" customFormat="1">
      <c r="A168" s="184"/>
      <c r="B168" s="184"/>
      <c r="C168" s="184"/>
      <c r="D168" s="303"/>
      <c r="E168" s="184"/>
      <c r="F168" s="304"/>
      <c r="G168" s="305"/>
      <c r="H168" s="184"/>
      <c r="I168" s="184"/>
      <c r="J168" s="184"/>
      <c r="K168" s="186"/>
      <c r="L168" s="186"/>
      <c r="M168" s="186"/>
      <c r="N168" s="308"/>
      <c r="O168" s="308"/>
      <c r="P168" s="308"/>
      <c r="Q168" s="186"/>
      <c r="R168" s="307"/>
      <c r="S168" s="307"/>
      <c r="T168" s="307"/>
      <c r="Z168" s="307"/>
      <c r="AA168" s="307"/>
      <c r="AB168" s="307"/>
    </row>
    <row r="169" spans="1:28" s="306" customFormat="1">
      <c r="A169" s="184"/>
      <c r="B169" s="184"/>
      <c r="C169" s="184"/>
      <c r="D169" s="303"/>
      <c r="E169" s="184"/>
      <c r="F169" s="304"/>
      <c r="G169" s="305"/>
      <c r="H169" s="184"/>
      <c r="I169" s="184"/>
      <c r="J169" s="184"/>
      <c r="K169" s="186"/>
      <c r="L169" s="186"/>
      <c r="M169" s="186"/>
      <c r="N169" s="308"/>
      <c r="O169" s="308"/>
      <c r="P169" s="308"/>
      <c r="Q169" s="186"/>
      <c r="R169" s="307"/>
      <c r="S169" s="307"/>
      <c r="T169" s="307"/>
      <c r="Z169" s="307"/>
      <c r="AA169" s="307"/>
      <c r="AB169" s="307"/>
    </row>
    <row r="170" spans="1:28" s="306" customFormat="1">
      <c r="A170" s="184"/>
      <c r="B170" s="184"/>
      <c r="C170" s="184"/>
      <c r="D170" s="303"/>
      <c r="E170" s="184"/>
      <c r="F170" s="304"/>
      <c r="G170" s="305"/>
      <c r="H170" s="184"/>
      <c r="I170" s="184"/>
      <c r="J170" s="184"/>
      <c r="K170" s="186"/>
      <c r="L170" s="186"/>
      <c r="M170" s="186"/>
      <c r="N170" s="308"/>
      <c r="O170" s="308"/>
      <c r="P170" s="308"/>
      <c r="Q170" s="186"/>
      <c r="R170" s="307"/>
      <c r="S170" s="307"/>
      <c r="T170" s="307"/>
      <c r="Z170" s="307"/>
      <c r="AA170" s="307"/>
      <c r="AB170" s="307"/>
    </row>
    <row r="171" spans="1:28" s="306" customFormat="1">
      <c r="A171" s="184"/>
      <c r="B171" s="184"/>
      <c r="C171" s="184"/>
      <c r="D171" s="303"/>
      <c r="E171" s="184"/>
      <c r="F171" s="304"/>
      <c r="G171" s="305"/>
      <c r="H171" s="184"/>
      <c r="I171" s="184"/>
      <c r="J171" s="184"/>
      <c r="K171" s="186"/>
      <c r="L171" s="186"/>
      <c r="M171" s="186"/>
      <c r="N171" s="308"/>
      <c r="O171" s="308"/>
      <c r="P171" s="308"/>
      <c r="Q171" s="186"/>
      <c r="R171" s="307"/>
      <c r="S171" s="307"/>
      <c r="T171" s="307"/>
      <c r="Z171" s="307"/>
      <c r="AA171" s="307"/>
      <c r="AB171" s="307"/>
    </row>
    <row r="172" spans="1:28" s="306" customFormat="1">
      <c r="A172" s="184"/>
      <c r="B172" s="184"/>
      <c r="C172" s="184"/>
      <c r="D172" s="303"/>
      <c r="E172" s="184"/>
      <c r="F172" s="304"/>
      <c r="G172" s="305"/>
      <c r="H172" s="184"/>
      <c r="I172" s="184"/>
      <c r="J172" s="184"/>
      <c r="K172" s="186"/>
      <c r="L172" s="186"/>
      <c r="M172" s="186"/>
      <c r="N172" s="308"/>
      <c r="O172" s="308"/>
      <c r="P172" s="308"/>
      <c r="Q172" s="186"/>
      <c r="R172" s="307"/>
      <c r="S172" s="307"/>
      <c r="T172" s="307"/>
      <c r="Z172" s="307"/>
      <c r="AA172" s="307"/>
      <c r="AB172" s="307"/>
    </row>
    <row r="173" spans="1:28" s="306" customFormat="1">
      <c r="A173" s="184"/>
      <c r="B173" s="184"/>
      <c r="C173" s="184"/>
      <c r="D173" s="303"/>
      <c r="E173" s="184"/>
      <c r="F173" s="304"/>
      <c r="G173" s="305"/>
      <c r="H173" s="184"/>
      <c r="I173" s="184"/>
      <c r="J173" s="184"/>
      <c r="K173" s="186"/>
      <c r="L173" s="186"/>
      <c r="M173" s="186"/>
      <c r="N173" s="308"/>
      <c r="O173" s="308"/>
      <c r="P173" s="308"/>
      <c r="Q173" s="186"/>
      <c r="R173" s="307"/>
      <c r="S173" s="307"/>
      <c r="T173" s="307"/>
      <c r="Z173" s="307"/>
      <c r="AA173" s="307"/>
      <c r="AB173" s="307"/>
    </row>
    <row r="174" spans="1:28" s="306" customFormat="1">
      <c r="A174" s="184"/>
      <c r="B174" s="184"/>
      <c r="C174" s="184"/>
      <c r="D174" s="303"/>
      <c r="E174" s="184"/>
      <c r="F174" s="304"/>
      <c r="G174" s="305"/>
      <c r="H174" s="184"/>
      <c r="I174" s="184"/>
      <c r="J174" s="184"/>
      <c r="K174" s="186"/>
      <c r="L174" s="186"/>
      <c r="M174" s="186"/>
      <c r="N174" s="308"/>
      <c r="O174" s="308"/>
      <c r="P174" s="308"/>
      <c r="Q174" s="186"/>
      <c r="R174" s="307"/>
      <c r="S174" s="307"/>
      <c r="T174" s="307"/>
      <c r="Z174" s="307"/>
      <c r="AA174" s="307"/>
      <c r="AB174" s="307"/>
    </row>
    <row r="175" spans="1:28" s="306" customFormat="1">
      <c r="A175" s="184"/>
      <c r="B175" s="184"/>
      <c r="C175" s="184"/>
      <c r="D175" s="303"/>
      <c r="E175" s="184"/>
      <c r="F175" s="304"/>
      <c r="G175" s="305"/>
      <c r="H175" s="184"/>
      <c r="I175" s="184"/>
      <c r="J175" s="184"/>
      <c r="K175" s="186"/>
      <c r="L175" s="186"/>
      <c r="M175" s="186"/>
      <c r="N175" s="308"/>
      <c r="O175" s="308"/>
      <c r="P175" s="308"/>
      <c r="Q175" s="186"/>
      <c r="R175" s="307"/>
      <c r="S175" s="307"/>
      <c r="T175" s="307"/>
      <c r="Z175" s="307"/>
      <c r="AA175" s="307"/>
      <c r="AB175" s="307"/>
    </row>
    <row r="176" spans="1:28" s="306" customFormat="1">
      <c r="A176" s="184"/>
      <c r="B176" s="184"/>
      <c r="C176" s="184"/>
      <c r="D176" s="303"/>
      <c r="E176" s="184"/>
      <c r="F176" s="304"/>
      <c r="G176" s="305"/>
      <c r="H176" s="184"/>
      <c r="I176" s="184"/>
      <c r="J176" s="184"/>
      <c r="K176" s="186"/>
      <c r="L176" s="186"/>
      <c r="M176" s="186"/>
      <c r="N176" s="308"/>
      <c r="O176" s="308"/>
      <c r="P176" s="308"/>
      <c r="Q176" s="186"/>
      <c r="R176" s="307"/>
      <c r="S176" s="307"/>
      <c r="T176" s="307"/>
      <c r="Z176" s="307"/>
      <c r="AA176" s="307"/>
      <c r="AB176" s="307"/>
    </row>
    <row r="177" spans="1:28" s="306" customFormat="1">
      <c r="A177" s="184"/>
      <c r="B177" s="184"/>
      <c r="C177" s="184"/>
      <c r="D177" s="303"/>
      <c r="E177" s="184"/>
      <c r="F177" s="304"/>
      <c r="G177" s="305"/>
      <c r="H177" s="184"/>
      <c r="I177" s="184"/>
      <c r="J177" s="184"/>
      <c r="K177" s="186"/>
      <c r="L177" s="186"/>
      <c r="M177" s="186"/>
      <c r="N177" s="308"/>
      <c r="O177" s="308"/>
      <c r="P177" s="308"/>
      <c r="Q177" s="186"/>
      <c r="R177" s="307"/>
      <c r="S177" s="307"/>
      <c r="T177" s="307"/>
      <c r="Z177" s="307"/>
      <c r="AA177" s="307"/>
      <c r="AB177" s="307"/>
    </row>
    <row r="178" spans="1:28" s="306" customFormat="1">
      <c r="A178" s="184"/>
      <c r="B178" s="184"/>
      <c r="C178" s="184"/>
      <c r="D178" s="303"/>
      <c r="E178" s="184"/>
      <c r="F178" s="304"/>
      <c r="G178" s="305"/>
      <c r="H178" s="184"/>
      <c r="I178" s="184"/>
      <c r="J178" s="184"/>
      <c r="K178" s="186"/>
      <c r="L178" s="186"/>
      <c r="M178" s="186"/>
      <c r="N178" s="308"/>
      <c r="O178" s="308"/>
      <c r="P178" s="308"/>
      <c r="Q178" s="186"/>
      <c r="R178" s="307"/>
      <c r="S178" s="307"/>
      <c r="T178" s="307"/>
      <c r="Z178" s="307"/>
      <c r="AA178" s="307"/>
      <c r="AB178" s="307"/>
    </row>
    <row r="179" spans="1:28" s="306" customFormat="1">
      <c r="A179" s="184"/>
      <c r="B179" s="184"/>
      <c r="C179" s="184"/>
      <c r="D179" s="303"/>
      <c r="E179" s="184"/>
      <c r="F179" s="304"/>
      <c r="G179" s="305"/>
      <c r="H179" s="184"/>
      <c r="I179" s="184"/>
      <c r="J179" s="184"/>
      <c r="K179" s="186"/>
      <c r="L179" s="186"/>
      <c r="M179" s="186"/>
      <c r="N179" s="308"/>
      <c r="O179" s="308"/>
      <c r="P179" s="308"/>
      <c r="Q179" s="186"/>
      <c r="R179" s="307"/>
      <c r="S179" s="307"/>
      <c r="T179" s="307"/>
      <c r="Z179" s="307"/>
      <c r="AA179" s="307"/>
      <c r="AB179" s="307"/>
    </row>
    <row r="180" spans="1:28" s="306" customFormat="1">
      <c r="A180" s="184"/>
      <c r="B180" s="184"/>
      <c r="C180" s="184"/>
      <c r="D180" s="303"/>
      <c r="E180" s="184"/>
      <c r="F180" s="304"/>
      <c r="G180" s="305"/>
      <c r="H180" s="184"/>
      <c r="I180" s="184"/>
      <c r="J180" s="184"/>
      <c r="K180" s="186"/>
      <c r="L180" s="186"/>
      <c r="M180" s="186"/>
      <c r="N180" s="308"/>
      <c r="O180" s="308"/>
      <c r="P180" s="308"/>
      <c r="Q180" s="186"/>
      <c r="R180" s="307"/>
      <c r="S180" s="307"/>
      <c r="T180" s="307"/>
      <c r="Z180" s="307"/>
      <c r="AA180" s="307"/>
      <c r="AB180" s="307"/>
    </row>
    <row r="181" spans="1:28" s="306" customFormat="1">
      <c r="A181" s="184"/>
      <c r="B181" s="184"/>
      <c r="C181" s="184"/>
      <c r="D181" s="303"/>
      <c r="E181" s="184"/>
      <c r="F181" s="304"/>
      <c r="G181" s="305"/>
      <c r="H181" s="184"/>
      <c r="I181" s="184"/>
      <c r="J181" s="184"/>
      <c r="K181" s="186"/>
      <c r="L181" s="186"/>
      <c r="M181" s="186"/>
      <c r="N181" s="308"/>
      <c r="O181" s="308"/>
      <c r="P181" s="308"/>
      <c r="Q181" s="186"/>
      <c r="R181" s="307"/>
      <c r="S181" s="307"/>
      <c r="T181" s="307"/>
      <c r="Z181" s="307"/>
      <c r="AA181" s="307"/>
      <c r="AB181" s="307"/>
    </row>
    <row r="182" spans="1:28" s="306" customFormat="1">
      <c r="A182" s="184"/>
      <c r="B182" s="184"/>
      <c r="C182" s="184"/>
      <c r="D182" s="303"/>
      <c r="E182" s="184"/>
      <c r="F182" s="304"/>
      <c r="G182" s="305"/>
      <c r="H182" s="184"/>
      <c r="I182" s="184"/>
      <c r="J182" s="184"/>
      <c r="K182" s="186"/>
      <c r="L182" s="186"/>
      <c r="M182" s="186"/>
      <c r="N182" s="308"/>
      <c r="O182" s="308"/>
      <c r="P182" s="308"/>
      <c r="Q182" s="186"/>
      <c r="R182" s="307"/>
      <c r="S182" s="307"/>
      <c r="T182" s="307"/>
      <c r="Z182" s="307"/>
      <c r="AA182" s="307"/>
      <c r="AB182" s="307"/>
    </row>
    <row r="183" spans="1:28" s="306" customFormat="1">
      <c r="A183" s="184"/>
      <c r="B183" s="184"/>
      <c r="C183" s="184"/>
      <c r="D183" s="303"/>
      <c r="E183" s="184"/>
      <c r="F183" s="304"/>
      <c r="G183" s="305"/>
      <c r="H183" s="184"/>
      <c r="I183" s="184"/>
      <c r="J183" s="184"/>
      <c r="K183" s="186"/>
      <c r="L183" s="186"/>
      <c r="M183" s="186"/>
      <c r="N183" s="308"/>
      <c r="O183" s="308"/>
      <c r="P183" s="308"/>
      <c r="Q183" s="186"/>
      <c r="R183" s="307"/>
      <c r="S183" s="307"/>
      <c r="T183" s="307"/>
      <c r="Z183" s="307"/>
      <c r="AA183" s="307"/>
      <c r="AB183" s="307"/>
    </row>
    <row r="184" spans="1:28" s="306" customFormat="1">
      <c r="A184" s="184"/>
      <c r="B184" s="184"/>
      <c r="C184" s="184"/>
      <c r="D184" s="303"/>
      <c r="E184" s="184"/>
      <c r="F184" s="304"/>
      <c r="G184" s="305"/>
      <c r="H184" s="184"/>
      <c r="I184" s="184"/>
      <c r="J184" s="184"/>
      <c r="K184" s="186"/>
      <c r="L184" s="186"/>
      <c r="M184" s="186"/>
      <c r="N184" s="308"/>
      <c r="O184" s="308"/>
      <c r="P184" s="308"/>
      <c r="Q184" s="186"/>
      <c r="R184" s="307"/>
      <c r="S184" s="307"/>
      <c r="T184" s="307"/>
      <c r="Z184" s="307"/>
      <c r="AA184" s="307"/>
      <c r="AB184" s="307"/>
    </row>
    <row r="185" spans="1:28" s="306" customFormat="1">
      <c r="A185" s="184"/>
      <c r="B185" s="184"/>
      <c r="C185" s="184"/>
      <c r="D185" s="303"/>
      <c r="E185" s="184"/>
      <c r="F185" s="304"/>
      <c r="G185" s="305"/>
      <c r="H185" s="184"/>
      <c r="I185" s="184"/>
      <c r="J185" s="184"/>
      <c r="K185" s="186"/>
      <c r="L185" s="186"/>
      <c r="M185" s="186"/>
      <c r="N185" s="308"/>
      <c r="O185" s="308"/>
      <c r="P185" s="308"/>
      <c r="Q185" s="186"/>
      <c r="R185" s="307"/>
      <c r="S185" s="307"/>
      <c r="T185" s="307"/>
      <c r="Z185" s="307"/>
      <c r="AA185" s="307"/>
      <c r="AB185" s="307"/>
    </row>
    <row r="186" spans="1:28" s="306" customFormat="1">
      <c r="A186" s="184"/>
      <c r="B186" s="184"/>
      <c r="C186" s="184"/>
      <c r="D186" s="303"/>
      <c r="E186" s="184"/>
      <c r="F186" s="304"/>
      <c r="G186" s="305"/>
      <c r="H186" s="184"/>
      <c r="I186" s="184"/>
      <c r="J186" s="184"/>
      <c r="K186" s="186"/>
      <c r="L186" s="186"/>
      <c r="M186" s="186"/>
      <c r="N186" s="308"/>
      <c r="O186" s="308"/>
      <c r="P186" s="308"/>
      <c r="Q186" s="186"/>
      <c r="R186" s="307"/>
      <c r="S186" s="307"/>
      <c r="T186" s="307"/>
      <c r="Z186" s="307"/>
      <c r="AA186" s="307"/>
      <c r="AB186" s="307"/>
    </row>
    <row r="187" spans="1:28" s="306" customFormat="1">
      <c r="A187" s="184"/>
      <c r="B187" s="184"/>
      <c r="C187" s="184"/>
      <c r="D187" s="303"/>
      <c r="E187" s="184"/>
      <c r="F187" s="304"/>
      <c r="G187" s="305"/>
      <c r="H187" s="184"/>
      <c r="I187" s="184"/>
      <c r="J187" s="184"/>
      <c r="K187" s="186"/>
      <c r="L187" s="186"/>
      <c r="M187" s="186"/>
      <c r="N187" s="308"/>
      <c r="O187" s="308"/>
      <c r="P187" s="308"/>
      <c r="Q187" s="186"/>
      <c r="R187" s="307"/>
      <c r="S187" s="307"/>
      <c r="T187" s="307"/>
      <c r="Z187" s="307"/>
      <c r="AA187" s="307"/>
      <c r="AB187" s="307"/>
    </row>
    <row r="188" spans="1:28" s="306" customFormat="1">
      <c r="A188" s="184"/>
      <c r="B188" s="184"/>
      <c r="C188" s="184"/>
      <c r="D188" s="303"/>
      <c r="E188" s="184"/>
      <c r="F188" s="304"/>
      <c r="G188" s="305"/>
      <c r="H188" s="184"/>
      <c r="I188" s="184"/>
      <c r="J188" s="184"/>
      <c r="K188" s="186"/>
      <c r="L188" s="186"/>
      <c r="M188" s="186"/>
      <c r="N188" s="308"/>
      <c r="O188" s="308"/>
      <c r="P188" s="308"/>
      <c r="Q188" s="186"/>
      <c r="R188" s="307"/>
      <c r="S188" s="307"/>
      <c r="T188" s="307"/>
      <c r="Z188" s="307"/>
      <c r="AA188" s="307"/>
      <c r="AB188" s="307"/>
    </row>
    <row r="189" spans="1:28" s="306" customFormat="1">
      <c r="A189" s="184"/>
      <c r="B189" s="184"/>
      <c r="C189" s="184"/>
      <c r="D189" s="303"/>
      <c r="E189" s="184"/>
      <c r="F189" s="304"/>
      <c r="G189" s="305"/>
      <c r="H189" s="184"/>
      <c r="I189" s="184"/>
      <c r="J189" s="184"/>
      <c r="K189" s="186"/>
      <c r="L189" s="186"/>
      <c r="M189" s="186"/>
      <c r="N189" s="308"/>
      <c r="O189" s="308"/>
      <c r="P189" s="308"/>
      <c r="Q189" s="186"/>
      <c r="R189" s="307"/>
      <c r="S189" s="307"/>
      <c r="T189" s="307"/>
      <c r="Z189" s="307"/>
      <c r="AA189" s="307"/>
      <c r="AB189" s="307"/>
    </row>
    <row r="190" spans="1:28" s="306" customFormat="1">
      <c r="A190" s="184"/>
      <c r="B190" s="184"/>
      <c r="C190" s="184"/>
      <c r="D190" s="303"/>
      <c r="E190" s="184"/>
      <c r="F190" s="304"/>
      <c r="G190" s="305"/>
      <c r="H190" s="184"/>
      <c r="I190" s="184"/>
      <c r="J190" s="184"/>
      <c r="K190" s="186"/>
      <c r="L190" s="186"/>
      <c r="M190" s="186"/>
      <c r="N190" s="308"/>
      <c r="O190" s="308"/>
      <c r="P190" s="308"/>
      <c r="Q190" s="186"/>
      <c r="R190" s="307"/>
      <c r="S190" s="307"/>
      <c r="T190" s="307"/>
      <c r="Z190" s="307"/>
      <c r="AA190" s="307"/>
      <c r="AB190" s="307"/>
    </row>
    <row r="191" spans="1:28" s="306" customFormat="1">
      <c r="A191" s="184"/>
      <c r="B191" s="184"/>
      <c r="C191" s="184"/>
      <c r="D191" s="303"/>
      <c r="E191" s="184"/>
      <c r="F191" s="304"/>
      <c r="G191" s="305"/>
      <c r="H191" s="184"/>
      <c r="I191" s="184"/>
      <c r="J191" s="184"/>
      <c r="K191" s="186"/>
      <c r="L191" s="186"/>
      <c r="M191" s="186"/>
      <c r="N191" s="308"/>
      <c r="O191" s="308"/>
      <c r="P191" s="308"/>
      <c r="Q191" s="186"/>
      <c r="R191" s="307"/>
      <c r="S191" s="307"/>
      <c r="T191" s="307"/>
      <c r="Z191" s="307"/>
      <c r="AA191" s="307"/>
      <c r="AB191" s="307"/>
    </row>
    <row r="192" spans="1:28" s="306" customFormat="1">
      <c r="A192" s="184"/>
      <c r="B192" s="184"/>
      <c r="C192" s="184"/>
      <c r="D192" s="303"/>
      <c r="E192" s="184"/>
      <c r="F192" s="304"/>
      <c r="G192" s="305"/>
      <c r="H192" s="184"/>
      <c r="I192" s="184"/>
      <c r="J192" s="184"/>
      <c r="K192" s="186"/>
      <c r="L192" s="186"/>
      <c r="M192" s="186"/>
      <c r="N192" s="308"/>
      <c r="O192" s="308"/>
      <c r="P192" s="308"/>
      <c r="Q192" s="186"/>
      <c r="R192" s="307"/>
      <c r="S192" s="307"/>
      <c r="T192" s="307"/>
      <c r="Z192" s="307"/>
      <c r="AA192" s="307"/>
      <c r="AB192" s="307"/>
    </row>
    <row r="193" spans="1:28" s="306" customFormat="1">
      <c r="A193" s="184"/>
      <c r="B193" s="184"/>
      <c r="C193" s="184"/>
      <c r="D193" s="303"/>
      <c r="E193" s="184"/>
      <c r="F193" s="304"/>
      <c r="G193" s="305"/>
      <c r="H193" s="184"/>
      <c r="I193" s="184"/>
      <c r="J193" s="184"/>
      <c r="K193" s="186"/>
      <c r="L193" s="186"/>
      <c r="M193" s="186"/>
      <c r="N193" s="308"/>
      <c r="O193" s="308"/>
      <c r="P193" s="308"/>
      <c r="Q193" s="186"/>
      <c r="R193" s="307"/>
      <c r="S193" s="307"/>
      <c r="T193" s="307"/>
      <c r="Z193" s="307"/>
      <c r="AA193" s="307"/>
      <c r="AB193" s="307"/>
    </row>
    <row r="194" spans="1:28" s="306" customFormat="1">
      <c r="A194" s="184"/>
      <c r="B194" s="184"/>
      <c r="C194" s="184"/>
      <c r="D194" s="303"/>
      <c r="E194" s="184"/>
      <c r="F194" s="304"/>
      <c r="G194" s="305"/>
      <c r="H194" s="184"/>
      <c r="I194" s="184"/>
      <c r="J194" s="184"/>
      <c r="K194" s="186"/>
      <c r="L194" s="186"/>
      <c r="M194" s="186"/>
      <c r="N194" s="308"/>
      <c r="O194" s="308"/>
      <c r="P194" s="308"/>
      <c r="Q194" s="186"/>
      <c r="R194" s="307"/>
      <c r="S194" s="307"/>
      <c r="T194" s="307"/>
      <c r="Z194" s="307"/>
      <c r="AA194" s="307"/>
      <c r="AB194" s="307"/>
    </row>
    <row r="195" spans="1:28" s="306" customFormat="1">
      <c r="A195" s="184"/>
      <c r="B195" s="184"/>
      <c r="C195" s="184"/>
      <c r="D195" s="303"/>
      <c r="E195" s="184"/>
      <c r="F195" s="304"/>
      <c r="G195" s="305"/>
      <c r="H195" s="184"/>
      <c r="I195" s="184"/>
      <c r="J195" s="184"/>
      <c r="K195" s="186"/>
      <c r="L195" s="186"/>
      <c r="M195" s="186"/>
      <c r="N195" s="308"/>
      <c r="O195" s="308"/>
      <c r="P195" s="308"/>
      <c r="Q195" s="186"/>
      <c r="R195" s="307"/>
      <c r="S195" s="307"/>
      <c r="T195" s="307"/>
      <c r="Z195" s="307"/>
      <c r="AA195" s="307"/>
      <c r="AB195" s="307"/>
    </row>
    <row r="196" spans="1:28" s="306" customFormat="1">
      <c r="A196" s="184"/>
      <c r="B196" s="184"/>
      <c r="C196" s="184"/>
      <c r="D196" s="303"/>
      <c r="E196" s="184"/>
      <c r="F196" s="304"/>
      <c r="G196" s="305"/>
      <c r="H196" s="184"/>
      <c r="I196" s="184"/>
      <c r="J196" s="184"/>
      <c r="K196" s="186"/>
      <c r="L196" s="186"/>
      <c r="M196" s="186"/>
      <c r="N196" s="308"/>
      <c r="O196" s="308"/>
      <c r="P196" s="308"/>
      <c r="Q196" s="186"/>
      <c r="R196" s="307"/>
      <c r="S196" s="307"/>
      <c r="T196" s="307"/>
      <c r="Z196" s="307"/>
      <c r="AA196" s="307"/>
      <c r="AB196" s="307"/>
    </row>
    <row r="197" spans="1:28" s="306" customFormat="1">
      <c r="A197" s="184"/>
      <c r="B197" s="184"/>
      <c r="C197" s="184"/>
      <c r="D197" s="303"/>
      <c r="E197" s="184"/>
      <c r="F197" s="304"/>
      <c r="G197" s="305"/>
      <c r="H197" s="184"/>
      <c r="I197" s="184"/>
      <c r="J197" s="184"/>
      <c r="K197" s="186"/>
      <c r="L197" s="186"/>
      <c r="M197" s="186"/>
      <c r="N197" s="308"/>
      <c r="O197" s="308"/>
      <c r="P197" s="308"/>
      <c r="Q197" s="186"/>
      <c r="R197" s="307"/>
      <c r="S197" s="307"/>
      <c r="T197" s="307"/>
      <c r="Z197" s="307"/>
      <c r="AA197" s="307"/>
      <c r="AB197" s="307"/>
    </row>
    <row r="198" spans="1:28" s="306" customFormat="1">
      <c r="A198" s="184"/>
      <c r="B198" s="184"/>
      <c r="C198" s="184"/>
      <c r="D198" s="303"/>
      <c r="E198" s="184"/>
      <c r="F198" s="304"/>
      <c r="G198" s="305"/>
      <c r="H198" s="184"/>
      <c r="I198" s="184"/>
      <c r="J198" s="184"/>
      <c r="K198" s="186"/>
      <c r="L198" s="186"/>
      <c r="M198" s="186"/>
      <c r="N198" s="308"/>
      <c r="O198" s="308"/>
      <c r="P198" s="308"/>
      <c r="Q198" s="186"/>
      <c r="R198" s="307"/>
      <c r="S198" s="307"/>
      <c r="T198" s="307"/>
      <c r="Z198" s="307"/>
      <c r="AA198" s="307"/>
      <c r="AB198" s="307"/>
    </row>
    <row r="199" spans="1:28" s="306" customFormat="1">
      <c r="A199" s="184"/>
      <c r="B199" s="184"/>
      <c r="C199" s="184"/>
      <c r="D199" s="303"/>
      <c r="E199" s="184"/>
      <c r="F199" s="304"/>
      <c r="G199" s="305"/>
      <c r="H199" s="184"/>
      <c r="I199" s="184"/>
      <c r="J199" s="184"/>
      <c r="K199" s="186"/>
      <c r="L199" s="186"/>
      <c r="M199" s="186"/>
      <c r="N199" s="308"/>
      <c r="O199" s="308"/>
      <c r="P199" s="308"/>
      <c r="Q199" s="186"/>
      <c r="R199" s="307"/>
      <c r="S199" s="307"/>
      <c r="T199" s="307"/>
      <c r="Z199" s="307"/>
      <c r="AA199" s="307"/>
      <c r="AB199" s="307"/>
    </row>
    <row r="200" spans="1:28" s="306" customFormat="1">
      <c r="A200" s="184"/>
      <c r="B200" s="184"/>
      <c r="C200" s="184"/>
      <c r="D200" s="303"/>
      <c r="E200" s="184"/>
      <c r="F200" s="304"/>
      <c r="G200" s="305"/>
      <c r="H200" s="184"/>
      <c r="I200" s="184"/>
      <c r="J200" s="184"/>
      <c r="K200" s="186"/>
      <c r="L200" s="186"/>
      <c r="M200" s="186"/>
      <c r="N200" s="308"/>
      <c r="O200" s="308"/>
      <c r="P200" s="308"/>
      <c r="Q200" s="186"/>
      <c r="R200" s="307"/>
      <c r="S200" s="307"/>
      <c r="T200" s="307"/>
      <c r="Z200" s="307"/>
      <c r="AA200" s="307"/>
      <c r="AB200" s="307"/>
    </row>
    <row r="201" spans="1:28" s="306" customFormat="1">
      <c r="A201" s="184"/>
      <c r="B201" s="184"/>
      <c r="C201" s="184"/>
      <c r="D201" s="303"/>
      <c r="E201" s="184"/>
      <c r="F201" s="304"/>
      <c r="G201" s="305"/>
      <c r="H201" s="184"/>
      <c r="I201" s="184"/>
      <c r="J201" s="184"/>
      <c r="K201" s="186"/>
      <c r="L201" s="186"/>
      <c r="M201" s="186"/>
      <c r="N201" s="308"/>
      <c r="O201" s="308"/>
      <c r="P201" s="308"/>
      <c r="Q201" s="186"/>
      <c r="R201" s="307"/>
      <c r="S201" s="307"/>
      <c r="T201" s="307"/>
      <c r="Z201" s="307"/>
      <c r="AA201" s="307"/>
      <c r="AB201" s="307"/>
    </row>
    <row r="202" spans="1:28" s="306" customFormat="1">
      <c r="A202" s="184"/>
      <c r="B202" s="184"/>
      <c r="C202" s="184"/>
      <c r="D202" s="303"/>
      <c r="E202" s="184"/>
      <c r="F202" s="304"/>
      <c r="G202" s="305"/>
      <c r="H202" s="184"/>
      <c r="I202" s="184"/>
      <c r="J202" s="184"/>
      <c r="K202" s="186"/>
      <c r="L202" s="186"/>
      <c r="M202" s="186"/>
      <c r="N202" s="308"/>
      <c r="O202" s="308"/>
      <c r="P202" s="308"/>
      <c r="Q202" s="186"/>
      <c r="R202" s="307"/>
      <c r="S202" s="307"/>
      <c r="T202" s="307"/>
      <c r="Z202" s="307"/>
      <c r="AA202" s="307"/>
      <c r="AB202" s="307"/>
    </row>
    <row r="203" spans="1:28" s="306" customFormat="1">
      <c r="A203" s="184"/>
      <c r="B203" s="184"/>
      <c r="C203" s="184"/>
      <c r="D203" s="303"/>
      <c r="E203" s="184"/>
      <c r="F203" s="304"/>
      <c r="G203" s="305"/>
      <c r="H203" s="184"/>
      <c r="I203" s="184"/>
      <c r="J203" s="184"/>
      <c r="K203" s="186"/>
      <c r="L203" s="186"/>
      <c r="M203" s="186"/>
      <c r="N203" s="308"/>
      <c r="O203" s="308"/>
      <c r="P203" s="308"/>
      <c r="Q203" s="186"/>
      <c r="R203" s="307"/>
      <c r="S203" s="307"/>
      <c r="T203" s="307"/>
      <c r="Z203" s="307"/>
      <c r="AA203" s="307"/>
      <c r="AB203" s="307"/>
    </row>
    <row r="204" spans="1:28" s="306" customFormat="1">
      <c r="A204" s="184"/>
      <c r="B204" s="184"/>
      <c r="C204" s="184"/>
      <c r="D204" s="303"/>
      <c r="E204" s="184"/>
      <c r="F204" s="304"/>
      <c r="G204" s="305"/>
      <c r="H204" s="184"/>
      <c r="I204" s="184"/>
      <c r="J204" s="184"/>
      <c r="K204" s="186"/>
      <c r="L204" s="186"/>
      <c r="M204" s="186"/>
      <c r="N204" s="308"/>
      <c r="O204" s="308"/>
      <c r="P204" s="308"/>
      <c r="Q204" s="186"/>
      <c r="R204" s="307"/>
      <c r="S204" s="307"/>
      <c r="T204" s="307"/>
      <c r="Z204" s="307"/>
      <c r="AA204" s="307"/>
      <c r="AB204" s="307"/>
    </row>
    <row r="205" spans="1:28" s="306" customFormat="1">
      <c r="A205" s="184"/>
      <c r="B205" s="184"/>
      <c r="C205" s="184"/>
      <c r="D205" s="303"/>
      <c r="E205" s="184"/>
      <c r="F205" s="304"/>
      <c r="G205" s="305"/>
      <c r="H205" s="184"/>
      <c r="I205" s="184"/>
      <c r="J205" s="184"/>
      <c r="K205" s="186"/>
      <c r="L205" s="186"/>
      <c r="M205" s="186"/>
      <c r="N205" s="308"/>
      <c r="O205" s="308"/>
      <c r="P205" s="308"/>
      <c r="Q205" s="186"/>
      <c r="R205" s="307"/>
      <c r="S205" s="307"/>
      <c r="T205" s="307"/>
      <c r="Z205" s="307"/>
      <c r="AA205" s="307"/>
      <c r="AB205" s="307"/>
    </row>
    <row r="206" spans="1:28" s="306" customFormat="1">
      <c r="A206" s="184"/>
      <c r="B206" s="184"/>
      <c r="C206" s="184"/>
      <c r="D206" s="303"/>
      <c r="E206" s="184"/>
      <c r="F206" s="304"/>
      <c r="G206" s="305"/>
      <c r="H206" s="184"/>
      <c r="I206" s="184"/>
      <c r="J206" s="184"/>
      <c r="K206" s="186"/>
      <c r="L206" s="186"/>
      <c r="M206" s="186"/>
      <c r="N206" s="308"/>
      <c r="O206" s="308"/>
      <c r="P206" s="308"/>
      <c r="Q206" s="186"/>
      <c r="R206" s="307"/>
      <c r="S206" s="307"/>
      <c r="T206" s="307"/>
      <c r="Z206" s="307"/>
      <c r="AA206" s="307"/>
      <c r="AB206" s="307"/>
    </row>
    <row r="207" spans="1:28" s="306" customFormat="1">
      <c r="A207" s="184"/>
      <c r="B207" s="184"/>
      <c r="C207" s="184"/>
      <c r="D207" s="303"/>
      <c r="E207" s="184"/>
      <c r="F207" s="304"/>
      <c r="G207" s="305"/>
      <c r="H207" s="184"/>
      <c r="I207" s="184"/>
      <c r="J207" s="184"/>
      <c r="K207" s="186"/>
      <c r="L207" s="186"/>
      <c r="M207" s="186"/>
      <c r="N207" s="308"/>
      <c r="O207" s="308"/>
      <c r="P207" s="308"/>
      <c r="Q207" s="186"/>
      <c r="R207" s="307"/>
      <c r="S207" s="307"/>
      <c r="T207" s="307"/>
      <c r="Z207" s="307"/>
      <c r="AA207" s="307"/>
      <c r="AB207" s="307"/>
    </row>
    <row r="208" spans="1:28" s="306" customFormat="1">
      <c r="A208" s="184"/>
      <c r="B208" s="184"/>
      <c r="C208" s="184"/>
      <c r="D208" s="303"/>
      <c r="E208" s="184"/>
      <c r="F208" s="304"/>
      <c r="G208" s="305"/>
      <c r="H208" s="184"/>
      <c r="I208" s="184"/>
      <c r="J208" s="184"/>
      <c r="K208" s="186"/>
      <c r="L208" s="186"/>
      <c r="M208" s="186"/>
      <c r="N208" s="308"/>
      <c r="O208" s="308"/>
      <c r="P208" s="308"/>
      <c r="Q208" s="186"/>
      <c r="R208" s="307"/>
      <c r="S208" s="307"/>
      <c r="T208" s="307"/>
      <c r="Z208" s="307"/>
      <c r="AA208" s="307"/>
      <c r="AB208" s="307"/>
    </row>
    <row r="209" spans="1:28" s="306" customFormat="1">
      <c r="A209" s="184"/>
      <c r="B209" s="184"/>
      <c r="C209" s="184"/>
      <c r="D209" s="303"/>
      <c r="E209" s="184"/>
      <c r="F209" s="304"/>
      <c r="G209" s="305"/>
      <c r="H209" s="184"/>
      <c r="I209" s="184"/>
      <c r="J209" s="184"/>
      <c r="K209" s="186"/>
      <c r="L209" s="186"/>
      <c r="M209" s="186"/>
      <c r="N209" s="308"/>
      <c r="O209" s="308"/>
      <c r="P209" s="308"/>
      <c r="Q209" s="186"/>
      <c r="R209" s="307"/>
      <c r="S209" s="307"/>
      <c r="T209" s="307"/>
      <c r="Z209" s="307"/>
      <c r="AA209" s="307"/>
      <c r="AB209" s="307"/>
    </row>
    <row r="210" spans="1:28" s="306" customFormat="1">
      <c r="A210" s="184"/>
      <c r="B210" s="184"/>
      <c r="C210" s="184"/>
      <c r="D210" s="303"/>
      <c r="E210" s="184"/>
      <c r="F210" s="304"/>
      <c r="G210" s="305"/>
      <c r="H210" s="184"/>
      <c r="I210" s="184"/>
      <c r="J210" s="184"/>
      <c r="K210" s="186"/>
      <c r="L210" s="186"/>
      <c r="M210" s="186"/>
      <c r="N210" s="308"/>
      <c r="O210" s="308"/>
      <c r="P210" s="308"/>
      <c r="Q210" s="186"/>
      <c r="R210" s="307"/>
      <c r="S210" s="307"/>
      <c r="T210" s="307"/>
      <c r="Z210" s="307"/>
      <c r="AA210" s="307"/>
      <c r="AB210" s="307"/>
    </row>
    <row r="211" spans="1:28" s="306" customFormat="1">
      <c r="A211" s="184"/>
      <c r="B211" s="184"/>
      <c r="C211" s="184"/>
      <c r="D211" s="303"/>
      <c r="E211" s="184"/>
      <c r="F211" s="304"/>
      <c r="G211" s="305"/>
      <c r="H211" s="184"/>
      <c r="I211" s="184"/>
      <c r="J211" s="184"/>
      <c r="K211" s="186"/>
      <c r="L211" s="186"/>
      <c r="M211" s="186"/>
      <c r="N211" s="308"/>
      <c r="O211" s="308"/>
      <c r="P211" s="308"/>
      <c r="Q211" s="186"/>
      <c r="R211" s="307"/>
      <c r="S211" s="307"/>
      <c r="T211" s="307"/>
      <c r="Z211" s="307"/>
      <c r="AA211" s="307"/>
      <c r="AB211" s="307"/>
    </row>
    <row r="212" spans="1:28" s="306" customFormat="1">
      <c r="A212" s="184"/>
      <c r="B212" s="184"/>
      <c r="C212" s="184"/>
      <c r="D212" s="303"/>
      <c r="E212" s="184"/>
      <c r="F212" s="304"/>
      <c r="G212" s="305"/>
      <c r="H212" s="184"/>
      <c r="I212" s="184"/>
      <c r="J212" s="184"/>
      <c r="K212" s="186"/>
      <c r="L212" s="186"/>
      <c r="M212" s="186"/>
      <c r="N212" s="308"/>
      <c r="O212" s="308"/>
      <c r="P212" s="308"/>
      <c r="Q212" s="186"/>
      <c r="R212" s="307"/>
      <c r="S212" s="307"/>
      <c r="T212" s="307"/>
      <c r="Z212" s="307"/>
      <c r="AA212" s="307"/>
      <c r="AB212" s="307"/>
    </row>
    <row r="213" spans="1:28" s="306" customFormat="1">
      <c r="A213" s="184"/>
      <c r="B213" s="184"/>
      <c r="C213" s="184"/>
      <c r="D213" s="303"/>
      <c r="E213" s="184"/>
      <c r="F213" s="304"/>
      <c r="G213" s="305"/>
      <c r="H213" s="184"/>
      <c r="I213" s="184"/>
      <c r="J213" s="184"/>
      <c r="K213" s="186"/>
      <c r="L213" s="186"/>
      <c r="M213" s="186"/>
      <c r="N213" s="308"/>
      <c r="O213" s="308"/>
      <c r="P213" s="308"/>
      <c r="Q213" s="186"/>
      <c r="R213" s="307"/>
      <c r="S213" s="307"/>
      <c r="T213" s="307"/>
      <c r="Z213" s="307"/>
      <c r="AA213" s="307"/>
      <c r="AB213" s="307"/>
    </row>
  </sheetData>
  <mergeCells count="9">
    <mergeCell ref="P11:R11"/>
    <mergeCell ref="C16:D16"/>
    <mergeCell ref="C44:D44"/>
    <mergeCell ref="B3:J3"/>
    <mergeCell ref="B6:J6"/>
    <mergeCell ref="B8:J8"/>
    <mergeCell ref="B9:J9"/>
    <mergeCell ref="B11:D13"/>
    <mergeCell ref="E11:J11"/>
  </mergeCells>
  <pageMargins left="0.7" right="0.7" top="0.75" bottom="0.75" header="0.3" footer="0.3"/>
  <pageSetup scale="46" fitToWidth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K53"/>
  <sheetViews>
    <sheetView workbookViewId="0">
      <selection activeCell="C9" sqref="C9:F9"/>
    </sheetView>
  </sheetViews>
  <sheetFormatPr baseColWidth="10" defaultRowHeight="15"/>
  <cols>
    <col min="1" max="1" width="3.28515625" customWidth="1"/>
    <col min="2" max="2" width="6.140625" customWidth="1"/>
    <col min="4" max="4" width="51.7109375" customWidth="1"/>
    <col min="5" max="6" width="20.7109375" customWidth="1"/>
  </cols>
  <sheetData>
    <row r="1" spans="1:6">
      <c r="A1" s="624"/>
      <c r="B1" s="624"/>
      <c r="C1" s="624"/>
      <c r="D1" s="624"/>
      <c r="E1" s="625"/>
      <c r="F1" s="625"/>
    </row>
    <row r="2" spans="1:6" ht="15.75" customHeight="1">
      <c r="A2" s="626"/>
      <c r="B2" s="626"/>
      <c r="C2" s="1123" t="s">
        <v>372</v>
      </c>
      <c r="D2" s="1123"/>
      <c r="E2" s="1123"/>
      <c r="F2" s="1123"/>
    </row>
    <row r="3" spans="1:6" ht="14.45" customHeight="1">
      <c r="A3" s="626"/>
      <c r="B3" s="626"/>
      <c r="C3" s="1124" t="s">
        <v>383</v>
      </c>
      <c r="D3" s="1124"/>
      <c r="E3" s="1124"/>
      <c r="F3" s="1124"/>
    </row>
    <row r="4" spans="1:6">
      <c r="A4" s="624"/>
      <c r="B4" s="624"/>
      <c r="C4" s="624"/>
      <c r="D4" s="624"/>
      <c r="E4" s="625"/>
      <c r="F4" s="625"/>
    </row>
    <row r="5" spans="1:6">
      <c r="A5" s="624"/>
      <c r="B5" s="624"/>
      <c r="C5" s="624"/>
      <c r="D5" s="624"/>
      <c r="E5" s="625"/>
      <c r="F5" s="625"/>
    </row>
    <row r="6" spans="1:6">
      <c r="A6" s="624"/>
      <c r="B6" s="624"/>
      <c r="C6" s="624"/>
      <c r="D6" s="624"/>
      <c r="E6" s="625"/>
      <c r="F6" s="625"/>
    </row>
    <row r="7" spans="1:6">
      <c r="A7" s="624"/>
      <c r="B7" s="624"/>
      <c r="C7" s="624"/>
      <c r="D7" s="624"/>
      <c r="E7" s="625"/>
      <c r="F7" s="625"/>
    </row>
    <row r="8" spans="1:6" ht="14.45" customHeight="1">
      <c r="A8" s="590"/>
      <c r="B8" s="590"/>
      <c r="C8" s="1040" t="s">
        <v>578</v>
      </c>
      <c r="D8" s="1040"/>
      <c r="E8" s="1040"/>
      <c r="F8" s="1040"/>
    </row>
    <row r="9" spans="1:6" ht="15" customHeight="1">
      <c r="A9" s="19"/>
      <c r="B9" s="19"/>
      <c r="C9" s="984" t="s">
        <v>728</v>
      </c>
      <c r="D9" s="984"/>
      <c r="E9" s="984"/>
      <c r="F9" s="984"/>
    </row>
    <row r="10" spans="1:6" ht="14.45" customHeight="1">
      <c r="A10" s="592"/>
      <c r="B10" s="592"/>
      <c r="C10" s="1036" t="s">
        <v>393</v>
      </c>
      <c r="D10" s="1036"/>
      <c r="E10" s="1036"/>
      <c r="F10" s="1036"/>
    </row>
    <row r="11" spans="1:6">
      <c r="A11" s="624"/>
      <c r="B11" s="593"/>
      <c r="C11" s="594"/>
      <c r="D11" s="594"/>
      <c r="E11" s="594"/>
      <c r="F11" s="594"/>
    </row>
    <row r="12" spans="1:6">
      <c r="A12" s="624"/>
      <c r="B12" s="624"/>
      <c r="C12" s="1116" t="s">
        <v>428</v>
      </c>
      <c r="D12" s="1117"/>
      <c r="E12" s="1118"/>
      <c r="F12" s="772">
        <f>+EGRESOS!I16</f>
        <v>221566</v>
      </c>
    </row>
    <row r="13" spans="1:6">
      <c r="A13" s="624"/>
      <c r="B13" s="624"/>
      <c r="C13" s="1119"/>
      <c r="D13" s="1119"/>
      <c r="E13" s="627"/>
      <c r="F13" s="627"/>
    </row>
    <row r="14" spans="1:6">
      <c r="A14" s="624"/>
      <c r="B14" s="624"/>
      <c r="C14" s="1120" t="s">
        <v>429</v>
      </c>
      <c r="D14" s="1120"/>
      <c r="E14" s="628"/>
      <c r="F14" s="629">
        <f>SUM(E15:E26)</f>
        <v>0</v>
      </c>
    </row>
    <row r="15" spans="1:6">
      <c r="A15" s="624"/>
      <c r="B15" s="624"/>
      <c r="C15" s="630"/>
      <c r="D15" s="630" t="s">
        <v>430</v>
      </c>
      <c r="E15" s="628">
        <v>0</v>
      </c>
      <c r="F15" s="631"/>
    </row>
    <row r="16" spans="1:6">
      <c r="A16" s="624"/>
      <c r="B16" s="624"/>
      <c r="C16" s="630"/>
      <c r="D16" s="630" t="s">
        <v>431</v>
      </c>
      <c r="E16" s="628">
        <v>0</v>
      </c>
      <c r="F16" s="631"/>
    </row>
    <row r="17" spans="1:6">
      <c r="A17" s="624"/>
      <c r="B17" s="624"/>
      <c r="C17" s="630"/>
      <c r="D17" s="630" t="s">
        <v>432</v>
      </c>
      <c r="E17" s="628">
        <v>0</v>
      </c>
      <c r="F17" s="631"/>
    </row>
    <row r="18" spans="1:6">
      <c r="A18" s="624"/>
      <c r="B18" s="624"/>
      <c r="C18" s="630"/>
      <c r="D18" s="630" t="s">
        <v>433</v>
      </c>
      <c r="E18" s="628">
        <v>0</v>
      </c>
      <c r="F18" s="631"/>
    </row>
    <row r="19" spans="1:6">
      <c r="A19" s="624"/>
      <c r="B19" s="624"/>
      <c r="C19" s="630"/>
      <c r="D19" s="630" t="s">
        <v>434</v>
      </c>
      <c r="E19" s="628">
        <v>0</v>
      </c>
      <c r="F19" s="631"/>
    </row>
    <row r="20" spans="1:6">
      <c r="A20" s="624"/>
      <c r="B20" s="624"/>
      <c r="C20" s="630"/>
      <c r="D20" s="630" t="s">
        <v>435</v>
      </c>
      <c r="E20" s="628">
        <v>0</v>
      </c>
      <c r="F20" s="631"/>
    </row>
    <row r="21" spans="1:6">
      <c r="A21" s="624"/>
      <c r="B21" s="624"/>
      <c r="C21" s="630"/>
      <c r="D21" s="630" t="s">
        <v>436</v>
      </c>
      <c r="E21" s="628">
        <v>0</v>
      </c>
      <c r="F21" s="631"/>
    </row>
    <row r="22" spans="1:6">
      <c r="A22" s="624"/>
      <c r="B22" s="624"/>
      <c r="C22" s="630"/>
      <c r="D22" s="630" t="s">
        <v>437</v>
      </c>
      <c r="E22" s="628">
        <v>0</v>
      </c>
      <c r="F22" s="631"/>
    </row>
    <row r="23" spans="1:6" ht="25.5">
      <c r="A23" s="624"/>
      <c r="B23" s="624"/>
      <c r="C23" s="630"/>
      <c r="D23" s="630" t="s">
        <v>438</v>
      </c>
      <c r="E23" s="628">
        <v>0</v>
      </c>
      <c r="F23" s="631"/>
    </row>
    <row r="24" spans="1:6">
      <c r="A24" s="624"/>
      <c r="B24" s="624"/>
      <c r="C24" s="630"/>
      <c r="D24" s="630" t="s">
        <v>439</v>
      </c>
      <c r="E24" s="628">
        <v>0</v>
      </c>
      <c r="F24" s="631"/>
    </row>
    <row r="25" spans="1:6">
      <c r="A25" s="624"/>
      <c r="B25" s="624"/>
      <c r="C25" s="630"/>
      <c r="D25" s="630" t="s">
        <v>440</v>
      </c>
      <c r="E25" s="628">
        <v>0</v>
      </c>
      <c r="F25" s="631"/>
    </row>
    <row r="26" spans="1:6">
      <c r="A26" s="624"/>
      <c r="B26" s="624"/>
      <c r="C26" s="632" t="s">
        <v>441</v>
      </c>
      <c r="D26" s="633"/>
      <c r="E26" s="628">
        <v>0</v>
      </c>
      <c r="F26" s="631"/>
    </row>
    <row r="27" spans="1:6">
      <c r="A27" s="624"/>
      <c r="B27" s="624"/>
      <c r="C27" s="1121"/>
      <c r="D27" s="1121"/>
      <c r="E27" s="634"/>
      <c r="F27" s="634"/>
    </row>
    <row r="28" spans="1:6">
      <c r="A28" s="624"/>
      <c r="B28" s="624"/>
      <c r="C28" s="1120" t="s">
        <v>442</v>
      </c>
      <c r="D28" s="1120"/>
      <c r="E28" s="628"/>
      <c r="F28" s="629">
        <f>SUM(E29:E35)</f>
        <v>0</v>
      </c>
    </row>
    <row r="29" spans="1:6" ht="25.5">
      <c r="A29" s="624"/>
      <c r="B29" s="624"/>
      <c r="C29" s="630"/>
      <c r="D29" s="630" t="s">
        <v>443</v>
      </c>
      <c r="E29" s="628">
        <f>+[2]RESULTADOS!N27</f>
        <v>0</v>
      </c>
      <c r="F29" s="631"/>
    </row>
    <row r="30" spans="1:6">
      <c r="A30" s="624"/>
      <c r="B30" s="624"/>
      <c r="C30" s="630"/>
      <c r="D30" s="630" t="s">
        <v>115</v>
      </c>
      <c r="E30" s="628">
        <v>0</v>
      </c>
      <c r="F30" s="631"/>
    </row>
    <row r="31" spans="1:6">
      <c r="A31" s="624"/>
      <c r="B31" s="624"/>
      <c r="C31" s="630"/>
      <c r="D31" s="630" t="s">
        <v>444</v>
      </c>
      <c r="E31" s="628">
        <v>0</v>
      </c>
      <c r="F31" s="631"/>
    </row>
    <row r="32" spans="1:6" ht="25.5">
      <c r="A32" s="624"/>
      <c r="B32" s="624"/>
      <c r="C32" s="630"/>
      <c r="D32" s="630" t="s">
        <v>445</v>
      </c>
      <c r="E32" s="628">
        <v>0</v>
      </c>
      <c r="F32" s="631"/>
    </row>
    <row r="33" spans="1:11">
      <c r="A33" s="624"/>
      <c r="B33" s="624"/>
      <c r="C33" s="630"/>
      <c r="D33" s="630" t="s">
        <v>446</v>
      </c>
      <c r="E33" s="628">
        <v>0</v>
      </c>
      <c r="F33" s="631"/>
    </row>
    <row r="34" spans="1:11">
      <c r="A34" s="624"/>
      <c r="B34" s="624"/>
      <c r="C34" s="630"/>
      <c r="D34" s="630" t="s">
        <v>117</v>
      </c>
      <c r="E34" s="628">
        <f>+[2]RESULTADOS!N28</f>
        <v>0</v>
      </c>
      <c r="F34" s="631"/>
    </row>
    <row r="35" spans="1:11">
      <c r="A35" s="624"/>
      <c r="B35" s="624"/>
      <c r="C35" s="1122" t="s">
        <v>447</v>
      </c>
      <c r="D35" s="1122"/>
      <c r="E35" s="628"/>
      <c r="F35" s="631"/>
    </row>
    <row r="36" spans="1:11">
      <c r="A36" s="624"/>
      <c r="B36" s="624"/>
      <c r="C36" s="1121"/>
      <c r="D36" s="1121"/>
      <c r="E36" s="635"/>
      <c r="F36" s="634"/>
    </row>
    <row r="37" spans="1:11">
      <c r="A37" s="624"/>
      <c r="B37" s="624"/>
      <c r="C37" s="1116" t="s">
        <v>448</v>
      </c>
      <c r="D37" s="1117"/>
      <c r="E37" s="1118"/>
      <c r="F37" s="773">
        <f>+F12-F14+F28</f>
        <v>221566</v>
      </c>
    </row>
    <row r="38" spans="1:11">
      <c r="A38" s="624"/>
      <c r="B38" s="624"/>
      <c r="C38" s="636"/>
      <c r="D38" s="636"/>
      <c r="E38" s="636"/>
      <c r="F38" s="637"/>
    </row>
    <row r="39" spans="1:11">
      <c r="A39" s="624"/>
      <c r="B39" s="624"/>
      <c r="C39" s="636"/>
      <c r="D39" s="636"/>
      <c r="E39" s="636"/>
      <c r="F39" s="637"/>
    </row>
    <row r="40" spans="1:11">
      <c r="A40" s="624"/>
      <c r="B40" s="624"/>
      <c r="C40" s="593"/>
      <c r="D40" s="593"/>
      <c r="E40" s="599"/>
      <c r="F40" s="599"/>
    </row>
    <row r="41" spans="1:11">
      <c r="C41" s="593"/>
      <c r="D41" s="593"/>
      <c r="E41" s="599"/>
      <c r="F41" s="599"/>
    </row>
    <row r="42" spans="1:11">
      <c r="C42" s="593"/>
      <c r="D42" s="593"/>
      <c r="E42" s="599"/>
      <c r="F42" s="599"/>
    </row>
    <row r="43" spans="1:11">
      <c r="C43" s="593"/>
      <c r="D43" s="593"/>
      <c r="E43" s="599"/>
      <c r="F43" s="599"/>
    </row>
    <row r="44" spans="1:11">
      <c r="C44" s="593"/>
      <c r="D44" s="593"/>
      <c r="E44" s="599"/>
      <c r="F44" s="599"/>
      <c r="K44" s="638"/>
    </row>
    <row r="45" spans="1:11">
      <c r="C45" s="593"/>
      <c r="D45" s="593"/>
      <c r="E45" s="599"/>
      <c r="F45" s="599"/>
    </row>
    <row r="46" spans="1:11">
      <c r="C46" s="593"/>
      <c r="D46" s="593"/>
      <c r="E46" s="599"/>
      <c r="F46" s="599"/>
    </row>
    <row r="47" spans="1:11">
      <c r="C47" s="593"/>
      <c r="D47" s="593"/>
      <c r="E47" s="599"/>
      <c r="F47" s="599"/>
    </row>
    <row r="48" spans="1:11">
      <c r="C48" s="593"/>
      <c r="D48" s="593"/>
      <c r="E48" s="599"/>
      <c r="F48" s="599"/>
    </row>
    <row r="49" spans="3:6">
      <c r="C49" s="593"/>
      <c r="D49" s="593"/>
      <c r="E49" s="599"/>
      <c r="F49" s="599"/>
    </row>
    <row r="50" spans="3:6">
      <c r="C50" s="593"/>
      <c r="D50" s="593"/>
      <c r="E50" s="599"/>
      <c r="F50" s="599"/>
    </row>
    <row r="51" spans="3:6">
      <c r="C51" s="593"/>
      <c r="D51" s="593"/>
      <c r="E51" s="599"/>
      <c r="F51" s="599"/>
    </row>
    <row r="52" spans="3:6">
      <c r="C52" s="593"/>
      <c r="D52" s="593"/>
      <c r="E52" s="599"/>
      <c r="F52" s="599"/>
    </row>
    <row r="53" spans="3:6">
      <c r="C53" s="593"/>
      <c r="D53" s="593"/>
      <c r="E53" s="599"/>
      <c r="F53" s="599"/>
    </row>
  </sheetData>
  <mergeCells count="13">
    <mergeCell ref="C12:E12"/>
    <mergeCell ref="C2:F2"/>
    <mergeCell ref="C3:F3"/>
    <mergeCell ref="C8:F8"/>
    <mergeCell ref="C9:F9"/>
    <mergeCell ref="C10:F10"/>
    <mergeCell ref="C37:E37"/>
    <mergeCell ref="C13:D13"/>
    <mergeCell ref="C14:D14"/>
    <mergeCell ref="C27:D27"/>
    <mergeCell ref="C28:D28"/>
    <mergeCell ref="C35:D35"/>
    <mergeCell ref="C36:D36"/>
  </mergeCells>
  <pageMargins left="0.7" right="0.7" top="0.75" bottom="0.75" header="0.3" footer="0.3"/>
  <pageSetup scale="7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WVR65549"/>
  <sheetViews>
    <sheetView workbookViewId="0">
      <selection activeCell="IY17" sqref="IY17"/>
    </sheetView>
  </sheetViews>
  <sheetFormatPr baseColWidth="10" defaultColWidth="0" defaultRowHeight="14.25"/>
  <cols>
    <col min="1" max="1" width="2.7109375" style="4" customWidth="1"/>
    <col min="2" max="2" width="11.140625" style="4" customWidth="1"/>
    <col min="3" max="3" width="15.42578125" style="4" customWidth="1"/>
    <col min="4" max="4" width="7.42578125" style="4" customWidth="1"/>
    <col min="5" max="5" width="12" style="4" customWidth="1"/>
    <col min="6" max="6" width="12.5703125" style="4" customWidth="1"/>
    <col min="7" max="7" width="3.5703125" style="4" customWidth="1"/>
    <col min="8" max="9" width="11.42578125" style="4" customWidth="1"/>
    <col min="10" max="10" width="8" style="4" customWidth="1"/>
    <col min="11" max="255" width="11.42578125" style="4" hidden="1"/>
    <col min="256" max="256" width="0.5703125" style="4" customWidth="1"/>
    <col min="257" max="257" width="3.85546875" style="4" customWidth="1"/>
    <col min="258" max="258" width="13.7109375" style="4" customWidth="1"/>
    <col min="259" max="259" width="19.140625" style="4" customWidth="1"/>
    <col min="260" max="265" width="11.42578125" style="4" customWidth="1"/>
    <col min="266" max="266" width="3.85546875" style="4" customWidth="1"/>
    <col min="267" max="512" width="11.42578125" style="4" hidden="1"/>
    <col min="513" max="513" width="2.7109375" style="4" customWidth="1"/>
    <col min="514" max="514" width="13.7109375" style="4" customWidth="1"/>
    <col min="515" max="515" width="19.140625" style="4" customWidth="1"/>
    <col min="516" max="521" width="11.42578125" style="4" customWidth="1"/>
    <col min="522" max="522" width="3.85546875" style="4" customWidth="1"/>
    <col min="523" max="768" width="11.42578125" style="4" hidden="1"/>
    <col min="769" max="769" width="2.7109375" style="4" customWidth="1"/>
    <col min="770" max="770" width="13.7109375" style="4" customWidth="1"/>
    <col min="771" max="771" width="19.140625" style="4" customWidth="1"/>
    <col min="772" max="777" width="11.42578125" style="4" customWidth="1"/>
    <col min="778" max="778" width="3.85546875" style="4" customWidth="1"/>
    <col min="779" max="1024" width="11.42578125" style="4" hidden="1"/>
    <col min="1025" max="1025" width="2.7109375" style="4" customWidth="1"/>
    <col min="1026" max="1026" width="13.7109375" style="4" customWidth="1"/>
    <col min="1027" max="1027" width="19.140625" style="4" customWidth="1"/>
    <col min="1028" max="1033" width="11.42578125" style="4" customWidth="1"/>
    <col min="1034" max="1034" width="3.85546875" style="4" customWidth="1"/>
    <col min="1035" max="1280" width="11.42578125" style="4" hidden="1"/>
    <col min="1281" max="1281" width="2.7109375" style="4" customWidth="1"/>
    <col min="1282" max="1282" width="13.7109375" style="4" customWidth="1"/>
    <col min="1283" max="1283" width="19.140625" style="4" customWidth="1"/>
    <col min="1284" max="1289" width="11.42578125" style="4" customWidth="1"/>
    <col min="1290" max="1290" width="3.85546875" style="4" customWidth="1"/>
    <col min="1291" max="1536" width="11.42578125" style="4" hidden="1"/>
    <col min="1537" max="1537" width="2.7109375" style="4" customWidth="1"/>
    <col min="1538" max="1538" width="13.7109375" style="4" customWidth="1"/>
    <col min="1539" max="1539" width="19.140625" style="4" customWidth="1"/>
    <col min="1540" max="1545" width="11.42578125" style="4" customWidth="1"/>
    <col min="1546" max="1546" width="3.85546875" style="4" customWidth="1"/>
    <col min="1547" max="1792" width="11.42578125" style="4" hidden="1"/>
    <col min="1793" max="1793" width="2.7109375" style="4" customWidth="1"/>
    <col min="1794" max="1794" width="13.7109375" style="4" customWidth="1"/>
    <col min="1795" max="1795" width="19.140625" style="4" customWidth="1"/>
    <col min="1796" max="1801" width="11.42578125" style="4" customWidth="1"/>
    <col min="1802" max="1802" width="3.85546875" style="4" customWidth="1"/>
    <col min="1803" max="2048" width="11.42578125" style="4" hidden="1"/>
    <col min="2049" max="2049" width="2.7109375" style="4" customWidth="1"/>
    <col min="2050" max="2050" width="13.7109375" style="4" customWidth="1"/>
    <col min="2051" max="2051" width="19.140625" style="4" customWidth="1"/>
    <col min="2052" max="2057" width="11.42578125" style="4" customWidth="1"/>
    <col min="2058" max="2058" width="3.85546875" style="4" customWidth="1"/>
    <col min="2059" max="2304" width="11.42578125" style="4" hidden="1"/>
    <col min="2305" max="2305" width="2.7109375" style="4" customWidth="1"/>
    <col min="2306" max="2306" width="13.7109375" style="4" customWidth="1"/>
    <col min="2307" max="2307" width="19.140625" style="4" customWidth="1"/>
    <col min="2308" max="2313" width="11.42578125" style="4" customWidth="1"/>
    <col min="2314" max="2314" width="3.85546875" style="4" customWidth="1"/>
    <col min="2315" max="2560" width="11.42578125" style="4" hidden="1"/>
    <col min="2561" max="2561" width="2.7109375" style="4" customWidth="1"/>
    <col min="2562" max="2562" width="13.7109375" style="4" customWidth="1"/>
    <col min="2563" max="2563" width="19.140625" style="4" customWidth="1"/>
    <col min="2564" max="2569" width="11.42578125" style="4" customWidth="1"/>
    <col min="2570" max="2570" width="3.85546875" style="4" customWidth="1"/>
    <col min="2571" max="2816" width="11.42578125" style="4" hidden="1"/>
    <col min="2817" max="2817" width="2.7109375" style="4" customWidth="1"/>
    <col min="2818" max="2818" width="13.7109375" style="4" customWidth="1"/>
    <col min="2819" max="2819" width="19.140625" style="4" customWidth="1"/>
    <col min="2820" max="2825" width="11.42578125" style="4" customWidth="1"/>
    <col min="2826" max="2826" width="3.85546875" style="4" customWidth="1"/>
    <col min="2827" max="3072" width="11.42578125" style="4" hidden="1"/>
    <col min="3073" max="3073" width="2.7109375" style="4" customWidth="1"/>
    <col min="3074" max="3074" width="13.7109375" style="4" customWidth="1"/>
    <col min="3075" max="3075" width="19.140625" style="4" customWidth="1"/>
    <col min="3076" max="3081" width="11.42578125" style="4" customWidth="1"/>
    <col min="3082" max="3082" width="3.85546875" style="4" customWidth="1"/>
    <col min="3083" max="3328" width="11.42578125" style="4" hidden="1"/>
    <col min="3329" max="3329" width="2.7109375" style="4" customWidth="1"/>
    <col min="3330" max="3330" width="13.7109375" style="4" customWidth="1"/>
    <col min="3331" max="3331" width="19.140625" style="4" customWidth="1"/>
    <col min="3332" max="3337" width="11.42578125" style="4" customWidth="1"/>
    <col min="3338" max="3338" width="3.85546875" style="4" customWidth="1"/>
    <col min="3339" max="3584" width="11.42578125" style="4" hidden="1"/>
    <col min="3585" max="3585" width="2.7109375" style="4" customWidth="1"/>
    <col min="3586" max="3586" width="13.7109375" style="4" customWidth="1"/>
    <col min="3587" max="3587" width="19.140625" style="4" customWidth="1"/>
    <col min="3588" max="3593" width="11.42578125" style="4" customWidth="1"/>
    <col min="3594" max="3594" width="3.85546875" style="4" customWidth="1"/>
    <col min="3595" max="3840" width="11.42578125" style="4" hidden="1"/>
    <col min="3841" max="3841" width="2.7109375" style="4" customWidth="1"/>
    <col min="3842" max="3842" width="13.7109375" style="4" customWidth="1"/>
    <col min="3843" max="3843" width="19.140625" style="4" customWidth="1"/>
    <col min="3844" max="3849" width="11.42578125" style="4" customWidth="1"/>
    <col min="3850" max="3850" width="3.85546875" style="4" customWidth="1"/>
    <col min="3851" max="4096" width="11.42578125" style="4" hidden="1"/>
    <col min="4097" max="4097" width="2.7109375" style="4" customWidth="1"/>
    <col min="4098" max="4098" width="13.7109375" style="4" customWidth="1"/>
    <col min="4099" max="4099" width="19.140625" style="4" customWidth="1"/>
    <col min="4100" max="4105" width="11.42578125" style="4" customWidth="1"/>
    <col min="4106" max="4106" width="3.85546875" style="4" customWidth="1"/>
    <col min="4107" max="4352" width="11.42578125" style="4" hidden="1"/>
    <col min="4353" max="4353" width="2.7109375" style="4" customWidth="1"/>
    <col min="4354" max="4354" width="13.7109375" style="4" customWidth="1"/>
    <col min="4355" max="4355" width="19.140625" style="4" customWidth="1"/>
    <col min="4356" max="4361" width="11.42578125" style="4" customWidth="1"/>
    <col min="4362" max="4362" width="3.85546875" style="4" customWidth="1"/>
    <col min="4363" max="4608" width="11.42578125" style="4" hidden="1"/>
    <col min="4609" max="4609" width="2.7109375" style="4" customWidth="1"/>
    <col min="4610" max="4610" width="13.7109375" style="4" customWidth="1"/>
    <col min="4611" max="4611" width="19.140625" style="4" customWidth="1"/>
    <col min="4612" max="4617" width="11.42578125" style="4" customWidth="1"/>
    <col min="4618" max="4618" width="3.85546875" style="4" customWidth="1"/>
    <col min="4619" max="4864" width="11.42578125" style="4" hidden="1"/>
    <col min="4865" max="4865" width="2.7109375" style="4" customWidth="1"/>
    <col min="4866" max="4866" width="13.7109375" style="4" customWidth="1"/>
    <col min="4867" max="4867" width="19.140625" style="4" customWidth="1"/>
    <col min="4868" max="4873" width="11.42578125" style="4" customWidth="1"/>
    <col min="4874" max="4874" width="3.85546875" style="4" customWidth="1"/>
    <col min="4875" max="5120" width="11.42578125" style="4" hidden="1"/>
    <col min="5121" max="5121" width="2.7109375" style="4" customWidth="1"/>
    <col min="5122" max="5122" width="13.7109375" style="4" customWidth="1"/>
    <col min="5123" max="5123" width="19.140625" style="4" customWidth="1"/>
    <col min="5124" max="5129" width="11.42578125" style="4" customWidth="1"/>
    <col min="5130" max="5130" width="3.85546875" style="4" customWidth="1"/>
    <col min="5131" max="5376" width="11.42578125" style="4" hidden="1"/>
    <col min="5377" max="5377" width="2.7109375" style="4" customWidth="1"/>
    <col min="5378" max="5378" width="13.7109375" style="4" customWidth="1"/>
    <col min="5379" max="5379" width="19.140625" style="4" customWidth="1"/>
    <col min="5380" max="5385" width="11.42578125" style="4" customWidth="1"/>
    <col min="5386" max="5386" width="3.85546875" style="4" customWidth="1"/>
    <col min="5387" max="5632" width="11.42578125" style="4" hidden="1"/>
    <col min="5633" max="5633" width="2.7109375" style="4" customWidth="1"/>
    <col min="5634" max="5634" width="13.7109375" style="4" customWidth="1"/>
    <col min="5635" max="5635" width="19.140625" style="4" customWidth="1"/>
    <col min="5636" max="5641" width="11.42578125" style="4" customWidth="1"/>
    <col min="5642" max="5642" width="3.85546875" style="4" customWidth="1"/>
    <col min="5643" max="5888" width="11.42578125" style="4" hidden="1"/>
    <col min="5889" max="5889" width="2.7109375" style="4" customWidth="1"/>
    <col min="5890" max="5890" width="13.7109375" style="4" customWidth="1"/>
    <col min="5891" max="5891" width="19.140625" style="4" customWidth="1"/>
    <col min="5892" max="5897" width="11.42578125" style="4" customWidth="1"/>
    <col min="5898" max="5898" width="3.85546875" style="4" customWidth="1"/>
    <col min="5899" max="6144" width="11.42578125" style="4" hidden="1"/>
    <col min="6145" max="6145" width="2.7109375" style="4" customWidth="1"/>
    <col min="6146" max="6146" width="13.7109375" style="4" customWidth="1"/>
    <col min="6147" max="6147" width="19.140625" style="4" customWidth="1"/>
    <col min="6148" max="6153" width="11.42578125" style="4" customWidth="1"/>
    <col min="6154" max="6154" width="3.85546875" style="4" customWidth="1"/>
    <col min="6155" max="6400" width="11.42578125" style="4" hidden="1"/>
    <col min="6401" max="6401" width="2.7109375" style="4" customWidth="1"/>
    <col min="6402" max="6402" width="13.7109375" style="4" customWidth="1"/>
    <col min="6403" max="6403" width="19.140625" style="4" customWidth="1"/>
    <col min="6404" max="6409" width="11.42578125" style="4" customWidth="1"/>
    <col min="6410" max="6410" width="3.85546875" style="4" customWidth="1"/>
    <col min="6411" max="6656" width="11.42578125" style="4" hidden="1"/>
    <col min="6657" max="6657" width="2.7109375" style="4" customWidth="1"/>
    <col min="6658" max="6658" width="13.7109375" style="4" customWidth="1"/>
    <col min="6659" max="6659" width="19.140625" style="4" customWidth="1"/>
    <col min="6660" max="6665" width="11.42578125" style="4" customWidth="1"/>
    <col min="6666" max="6666" width="3.85546875" style="4" customWidth="1"/>
    <col min="6667" max="6912" width="11.42578125" style="4" hidden="1"/>
    <col min="6913" max="6913" width="2.7109375" style="4" customWidth="1"/>
    <col min="6914" max="6914" width="13.7109375" style="4" customWidth="1"/>
    <col min="6915" max="6915" width="19.140625" style="4" customWidth="1"/>
    <col min="6916" max="6921" width="11.42578125" style="4" customWidth="1"/>
    <col min="6922" max="6922" width="3.85546875" style="4" customWidth="1"/>
    <col min="6923" max="7168" width="11.42578125" style="4" hidden="1"/>
    <col min="7169" max="7169" width="2.7109375" style="4" customWidth="1"/>
    <col min="7170" max="7170" width="13.7109375" style="4" customWidth="1"/>
    <col min="7171" max="7171" width="19.140625" style="4" customWidth="1"/>
    <col min="7172" max="7177" width="11.42578125" style="4" customWidth="1"/>
    <col min="7178" max="7178" width="3.85546875" style="4" customWidth="1"/>
    <col min="7179" max="7424" width="11.42578125" style="4" hidden="1"/>
    <col min="7425" max="7425" width="2.7109375" style="4" customWidth="1"/>
    <col min="7426" max="7426" width="13.7109375" style="4" customWidth="1"/>
    <col min="7427" max="7427" width="19.140625" style="4" customWidth="1"/>
    <col min="7428" max="7433" width="11.42578125" style="4" customWidth="1"/>
    <col min="7434" max="7434" width="3.85546875" style="4" customWidth="1"/>
    <col min="7435" max="7680" width="11.42578125" style="4" hidden="1"/>
    <col min="7681" max="7681" width="2.7109375" style="4" customWidth="1"/>
    <col min="7682" max="7682" width="13.7109375" style="4" customWidth="1"/>
    <col min="7683" max="7683" width="19.140625" style="4" customWidth="1"/>
    <col min="7684" max="7689" width="11.42578125" style="4" customWidth="1"/>
    <col min="7690" max="7690" width="3.85546875" style="4" customWidth="1"/>
    <col min="7691" max="7936" width="11.42578125" style="4" hidden="1"/>
    <col min="7937" max="7937" width="2.7109375" style="4" customWidth="1"/>
    <col min="7938" max="7938" width="13.7109375" style="4" customWidth="1"/>
    <col min="7939" max="7939" width="19.140625" style="4" customWidth="1"/>
    <col min="7940" max="7945" width="11.42578125" style="4" customWidth="1"/>
    <col min="7946" max="7946" width="3.85546875" style="4" customWidth="1"/>
    <col min="7947" max="8192" width="11.42578125" style="4" hidden="1"/>
    <col min="8193" max="8193" width="2.7109375" style="4" customWidth="1"/>
    <col min="8194" max="8194" width="13.7109375" style="4" customWidth="1"/>
    <col min="8195" max="8195" width="19.140625" style="4" customWidth="1"/>
    <col min="8196" max="8201" width="11.42578125" style="4" customWidth="1"/>
    <col min="8202" max="8202" width="3.85546875" style="4" customWidth="1"/>
    <col min="8203" max="8448" width="11.42578125" style="4" hidden="1"/>
    <col min="8449" max="8449" width="2.7109375" style="4" customWidth="1"/>
    <col min="8450" max="8450" width="13.7109375" style="4" customWidth="1"/>
    <col min="8451" max="8451" width="19.140625" style="4" customWidth="1"/>
    <col min="8452" max="8457" width="11.42578125" style="4" customWidth="1"/>
    <col min="8458" max="8458" width="3.85546875" style="4" customWidth="1"/>
    <col min="8459" max="8704" width="11.42578125" style="4" hidden="1"/>
    <col min="8705" max="8705" width="2.7109375" style="4" customWidth="1"/>
    <col min="8706" max="8706" width="13.7109375" style="4" customWidth="1"/>
    <col min="8707" max="8707" width="19.140625" style="4" customWidth="1"/>
    <col min="8708" max="8713" width="11.42578125" style="4" customWidth="1"/>
    <col min="8714" max="8714" width="3.85546875" style="4" customWidth="1"/>
    <col min="8715" max="8960" width="11.42578125" style="4" hidden="1"/>
    <col min="8961" max="8961" width="2.7109375" style="4" customWidth="1"/>
    <col min="8962" max="8962" width="13.7109375" style="4" customWidth="1"/>
    <col min="8963" max="8963" width="19.140625" style="4" customWidth="1"/>
    <col min="8964" max="8969" width="11.42578125" style="4" customWidth="1"/>
    <col min="8970" max="8970" width="3.85546875" style="4" customWidth="1"/>
    <col min="8971" max="9216" width="11.42578125" style="4" hidden="1"/>
    <col min="9217" max="9217" width="2.7109375" style="4" customWidth="1"/>
    <col min="9218" max="9218" width="13.7109375" style="4" customWidth="1"/>
    <col min="9219" max="9219" width="19.140625" style="4" customWidth="1"/>
    <col min="9220" max="9225" width="11.42578125" style="4" customWidth="1"/>
    <col min="9226" max="9226" width="3.85546875" style="4" customWidth="1"/>
    <col min="9227" max="9472" width="11.42578125" style="4" hidden="1"/>
    <col min="9473" max="9473" width="2.7109375" style="4" customWidth="1"/>
    <col min="9474" max="9474" width="13.7109375" style="4" customWidth="1"/>
    <col min="9475" max="9475" width="19.140625" style="4" customWidth="1"/>
    <col min="9476" max="9481" width="11.42578125" style="4" customWidth="1"/>
    <col min="9482" max="9482" width="3.85546875" style="4" customWidth="1"/>
    <col min="9483" max="9728" width="11.42578125" style="4" hidden="1"/>
    <col min="9729" max="9729" width="2.7109375" style="4" customWidth="1"/>
    <col min="9730" max="9730" width="13.7109375" style="4" customWidth="1"/>
    <col min="9731" max="9731" width="19.140625" style="4" customWidth="1"/>
    <col min="9732" max="9737" width="11.42578125" style="4" customWidth="1"/>
    <col min="9738" max="9738" width="3.85546875" style="4" customWidth="1"/>
    <col min="9739" max="9984" width="11.42578125" style="4" hidden="1"/>
    <col min="9985" max="9985" width="2.7109375" style="4" customWidth="1"/>
    <col min="9986" max="9986" width="13.7109375" style="4" customWidth="1"/>
    <col min="9987" max="9987" width="19.140625" style="4" customWidth="1"/>
    <col min="9988" max="9993" width="11.42578125" style="4" customWidth="1"/>
    <col min="9994" max="9994" width="3.85546875" style="4" customWidth="1"/>
    <col min="9995" max="10240" width="11.42578125" style="4" hidden="1"/>
    <col min="10241" max="10241" width="2.7109375" style="4" customWidth="1"/>
    <col min="10242" max="10242" width="13.7109375" style="4" customWidth="1"/>
    <col min="10243" max="10243" width="19.140625" style="4" customWidth="1"/>
    <col min="10244" max="10249" width="11.42578125" style="4" customWidth="1"/>
    <col min="10250" max="10250" width="3.85546875" style="4" customWidth="1"/>
    <col min="10251" max="10496" width="11.42578125" style="4" hidden="1"/>
    <col min="10497" max="10497" width="2.7109375" style="4" customWidth="1"/>
    <col min="10498" max="10498" width="13.7109375" style="4" customWidth="1"/>
    <col min="10499" max="10499" width="19.140625" style="4" customWidth="1"/>
    <col min="10500" max="10505" width="11.42578125" style="4" customWidth="1"/>
    <col min="10506" max="10506" width="3.85546875" style="4" customWidth="1"/>
    <col min="10507" max="10752" width="11.42578125" style="4" hidden="1"/>
    <col min="10753" max="10753" width="2.7109375" style="4" customWidth="1"/>
    <col min="10754" max="10754" width="13.7109375" style="4" customWidth="1"/>
    <col min="10755" max="10755" width="19.140625" style="4" customWidth="1"/>
    <col min="10756" max="10761" width="11.42578125" style="4" customWidth="1"/>
    <col min="10762" max="10762" width="3.85546875" style="4" customWidth="1"/>
    <col min="10763" max="11008" width="11.42578125" style="4" hidden="1"/>
    <col min="11009" max="11009" width="2.7109375" style="4" customWidth="1"/>
    <col min="11010" max="11010" width="13.7109375" style="4" customWidth="1"/>
    <col min="11011" max="11011" width="19.140625" style="4" customWidth="1"/>
    <col min="11012" max="11017" width="11.42578125" style="4" customWidth="1"/>
    <col min="11018" max="11018" width="3.85546875" style="4" customWidth="1"/>
    <col min="11019" max="11264" width="11.42578125" style="4" hidden="1"/>
    <col min="11265" max="11265" width="2.7109375" style="4" customWidth="1"/>
    <col min="11266" max="11266" width="13.7109375" style="4" customWidth="1"/>
    <col min="11267" max="11267" width="19.140625" style="4" customWidth="1"/>
    <col min="11268" max="11273" width="11.42578125" style="4" customWidth="1"/>
    <col min="11274" max="11274" width="3.85546875" style="4" customWidth="1"/>
    <col min="11275" max="11520" width="11.42578125" style="4" hidden="1"/>
    <col min="11521" max="11521" width="2.7109375" style="4" customWidth="1"/>
    <col min="11522" max="11522" width="13.7109375" style="4" customWidth="1"/>
    <col min="11523" max="11523" width="19.140625" style="4" customWidth="1"/>
    <col min="11524" max="11529" width="11.42578125" style="4" customWidth="1"/>
    <col min="11530" max="11530" width="3.85546875" style="4" customWidth="1"/>
    <col min="11531" max="11776" width="11.42578125" style="4" hidden="1"/>
    <col min="11777" max="11777" width="2.7109375" style="4" customWidth="1"/>
    <col min="11778" max="11778" width="13.7109375" style="4" customWidth="1"/>
    <col min="11779" max="11779" width="19.140625" style="4" customWidth="1"/>
    <col min="11780" max="11785" width="11.42578125" style="4" customWidth="1"/>
    <col min="11786" max="11786" width="3.85546875" style="4" customWidth="1"/>
    <col min="11787" max="12032" width="11.42578125" style="4" hidden="1"/>
    <col min="12033" max="12033" width="2.7109375" style="4" customWidth="1"/>
    <col min="12034" max="12034" width="13.7109375" style="4" customWidth="1"/>
    <col min="12035" max="12035" width="19.140625" style="4" customWidth="1"/>
    <col min="12036" max="12041" width="11.42578125" style="4" customWidth="1"/>
    <col min="12042" max="12042" width="3.85546875" style="4" customWidth="1"/>
    <col min="12043" max="12288" width="11.42578125" style="4" hidden="1"/>
    <col min="12289" max="12289" width="2.7109375" style="4" customWidth="1"/>
    <col min="12290" max="12290" width="13.7109375" style="4" customWidth="1"/>
    <col min="12291" max="12291" width="19.140625" style="4" customWidth="1"/>
    <col min="12292" max="12297" width="11.42578125" style="4" customWidth="1"/>
    <col min="12298" max="12298" width="3.85546875" style="4" customWidth="1"/>
    <col min="12299" max="12544" width="11.42578125" style="4" hidden="1"/>
    <col min="12545" max="12545" width="2.7109375" style="4" customWidth="1"/>
    <col min="12546" max="12546" width="13.7109375" style="4" customWidth="1"/>
    <col min="12547" max="12547" width="19.140625" style="4" customWidth="1"/>
    <col min="12548" max="12553" width="11.42578125" style="4" customWidth="1"/>
    <col min="12554" max="12554" width="3.85546875" style="4" customWidth="1"/>
    <col min="12555" max="12800" width="11.42578125" style="4" hidden="1"/>
    <col min="12801" max="12801" width="2.7109375" style="4" customWidth="1"/>
    <col min="12802" max="12802" width="13.7109375" style="4" customWidth="1"/>
    <col min="12803" max="12803" width="19.140625" style="4" customWidth="1"/>
    <col min="12804" max="12809" width="11.42578125" style="4" customWidth="1"/>
    <col min="12810" max="12810" width="3.85546875" style="4" customWidth="1"/>
    <col min="12811" max="13056" width="11.42578125" style="4" hidden="1"/>
    <col min="13057" max="13057" width="2.7109375" style="4" customWidth="1"/>
    <col min="13058" max="13058" width="13.7109375" style="4" customWidth="1"/>
    <col min="13059" max="13059" width="19.140625" style="4" customWidth="1"/>
    <col min="13060" max="13065" width="11.42578125" style="4" customWidth="1"/>
    <col min="13066" max="13066" width="3.85546875" style="4" customWidth="1"/>
    <col min="13067" max="13312" width="11.42578125" style="4" hidden="1"/>
    <col min="13313" max="13313" width="2.7109375" style="4" customWidth="1"/>
    <col min="13314" max="13314" width="13.7109375" style="4" customWidth="1"/>
    <col min="13315" max="13315" width="19.140625" style="4" customWidth="1"/>
    <col min="13316" max="13321" width="11.42578125" style="4" customWidth="1"/>
    <col min="13322" max="13322" width="3.85546875" style="4" customWidth="1"/>
    <col min="13323" max="13568" width="11.42578125" style="4" hidden="1"/>
    <col min="13569" max="13569" width="2.7109375" style="4" customWidth="1"/>
    <col min="13570" max="13570" width="13.7109375" style="4" customWidth="1"/>
    <col min="13571" max="13571" width="19.140625" style="4" customWidth="1"/>
    <col min="13572" max="13577" width="11.42578125" style="4" customWidth="1"/>
    <col min="13578" max="13578" width="3.85546875" style="4" customWidth="1"/>
    <col min="13579" max="13824" width="11.42578125" style="4" hidden="1"/>
    <col min="13825" max="13825" width="2.7109375" style="4" customWidth="1"/>
    <col min="13826" max="13826" width="13.7109375" style="4" customWidth="1"/>
    <col min="13827" max="13827" width="19.140625" style="4" customWidth="1"/>
    <col min="13828" max="13833" width="11.42578125" style="4" customWidth="1"/>
    <col min="13834" max="13834" width="3.85546875" style="4" customWidth="1"/>
    <col min="13835" max="14080" width="11.42578125" style="4" hidden="1"/>
    <col min="14081" max="14081" width="2.7109375" style="4" customWidth="1"/>
    <col min="14082" max="14082" width="13.7109375" style="4" customWidth="1"/>
    <col min="14083" max="14083" width="19.140625" style="4" customWidth="1"/>
    <col min="14084" max="14089" width="11.42578125" style="4" customWidth="1"/>
    <col min="14090" max="14090" width="3.85546875" style="4" customWidth="1"/>
    <col min="14091" max="14336" width="11.42578125" style="4" hidden="1"/>
    <col min="14337" max="14337" width="2.7109375" style="4" customWidth="1"/>
    <col min="14338" max="14338" width="13.7109375" style="4" customWidth="1"/>
    <col min="14339" max="14339" width="19.140625" style="4" customWidth="1"/>
    <col min="14340" max="14345" width="11.42578125" style="4" customWidth="1"/>
    <col min="14346" max="14346" width="3.85546875" style="4" customWidth="1"/>
    <col min="14347" max="14592" width="11.42578125" style="4" hidden="1"/>
    <col min="14593" max="14593" width="2.7109375" style="4" customWidth="1"/>
    <col min="14594" max="14594" width="13.7109375" style="4" customWidth="1"/>
    <col min="14595" max="14595" width="19.140625" style="4" customWidth="1"/>
    <col min="14596" max="14601" width="11.42578125" style="4" customWidth="1"/>
    <col min="14602" max="14602" width="3.85546875" style="4" customWidth="1"/>
    <col min="14603" max="14848" width="11.42578125" style="4" hidden="1"/>
    <col min="14849" max="14849" width="2.7109375" style="4" customWidth="1"/>
    <col min="14850" max="14850" width="13.7109375" style="4" customWidth="1"/>
    <col min="14851" max="14851" width="19.140625" style="4" customWidth="1"/>
    <col min="14852" max="14857" width="11.42578125" style="4" customWidth="1"/>
    <col min="14858" max="14858" width="3.85546875" style="4" customWidth="1"/>
    <col min="14859" max="15104" width="11.42578125" style="4" hidden="1"/>
    <col min="15105" max="15105" width="2.7109375" style="4" customWidth="1"/>
    <col min="15106" max="15106" width="13.7109375" style="4" customWidth="1"/>
    <col min="15107" max="15107" width="19.140625" style="4" customWidth="1"/>
    <col min="15108" max="15113" width="11.42578125" style="4" customWidth="1"/>
    <col min="15114" max="15114" width="3.85546875" style="4" customWidth="1"/>
    <col min="15115" max="15360" width="11.42578125" style="4" hidden="1"/>
    <col min="15361" max="15361" width="2.7109375" style="4" customWidth="1"/>
    <col min="15362" max="15362" width="13.7109375" style="4" customWidth="1"/>
    <col min="15363" max="15363" width="19.140625" style="4" customWidth="1"/>
    <col min="15364" max="15369" width="11.42578125" style="4" customWidth="1"/>
    <col min="15370" max="15370" width="3.85546875" style="4" customWidth="1"/>
    <col min="15371" max="15616" width="11.42578125" style="4" hidden="1"/>
    <col min="15617" max="15617" width="2.7109375" style="4" customWidth="1"/>
    <col min="15618" max="15618" width="13.7109375" style="4" customWidth="1"/>
    <col min="15619" max="15619" width="19.140625" style="4" customWidth="1"/>
    <col min="15620" max="15625" width="11.42578125" style="4" customWidth="1"/>
    <col min="15626" max="15626" width="3.85546875" style="4" customWidth="1"/>
    <col min="15627" max="15872" width="11.42578125" style="4" hidden="1"/>
    <col min="15873" max="15873" width="2.7109375" style="4" customWidth="1"/>
    <col min="15874" max="15874" width="13.7109375" style="4" customWidth="1"/>
    <col min="15875" max="15875" width="19.140625" style="4" customWidth="1"/>
    <col min="15876" max="15881" width="11.42578125" style="4" customWidth="1"/>
    <col min="15882" max="15882" width="3.85546875" style="4" customWidth="1"/>
    <col min="15883" max="16128" width="11.42578125" style="4" hidden="1"/>
    <col min="16129" max="16129" width="2.7109375" style="4" customWidth="1"/>
    <col min="16130" max="16130" width="13.7109375" style="4" customWidth="1"/>
    <col min="16131" max="16131" width="19.140625" style="4" customWidth="1"/>
    <col min="16132" max="16137" width="11.42578125" style="4" customWidth="1"/>
    <col min="16138" max="16138" width="3.85546875" style="4" customWidth="1"/>
    <col min="16139" max="16384" width="11.42578125" style="4" hidden="1"/>
  </cols>
  <sheetData>
    <row r="1" spans="1:14" s="165" customFormat="1" ht="16.5">
      <c r="B1" s="992" t="s">
        <v>372</v>
      </c>
      <c r="C1" s="992"/>
      <c r="D1" s="992"/>
      <c r="E1" s="992"/>
      <c r="F1" s="992"/>
      <c r="G1" s="992"/>
      <c r="H1" s="992"/>
      <c r="I1" s="992"/>
      <c r="J1" s="164"/>
      <c r="K1" s="164"/>
      <c r="L1" s="164"/>
      <c r="M1" s="164"/>
      <c r="N1" s="164"/>
    </row>
    <row r="2" spans="1:14" s="165" customFormat="1" ht="16.5">
      <c r="A2" s="164"/>
      <c r="B2" s="992"/>
      <c r="C2" s="992"/>
      <c r="D2" s="992"/>
      <c r="E2" s="992"/>
      <c r="F2" s="992"/>
      <c r="G2" s="992"/>
      <c r="H2" s="992"/>
      <c r="I2" s="992"/>
    </row>
    <row r="3" spans="1:14" s="165" customFormat="1" ht="16.5">
      <c r="A3" s="164"/>
      <c r="B3" s="1048" t="s">
        <v>383</v>
      </c>
      <c r="C3" s="1048"/>
      <c r="D3" s="1048"/>
      <c r="E3" s="1048"/>
      <c r="F3" s="1048"/>
      <c r="G3" s="1048"/>
      <c r="H3" s="1048"/>
      <c r="I3" s="1048"/>
    </row>
    <row r="4" spans="1:14">
      <c r="B4" s="1048"/>
      <c r="C4" s="1048"/>
      <c r="D4" s="1048"/>
      <c r="E4" s="1048"/>
      <c r="F4" s="1048"/>
      <c r="G4" s="1048"/>
      <c r="H4" s="1048"/>
      <c r="I4" s="1048"/>
    </row>
    <row r="5" spans="1:14" ht="15">
      <c r="B5" s="1150" t="s">
        <v>449</v>
      </c>
      <c r="C5" s="1150"/>
      <c r="D5" s="1150"/>
      <c r="E5" s="1150"/>
      <c r="F5" s="1150"/>
      <c r="G5" s="1150"/>
      <c r="H5" s="1150"/>
      <c r="I5" s="1150"/>
    </row>
    <row r="6" spans="1:14" ht="15">
      <c r="B6" s="1151" t="s">
        <v>733</v>
      </c>
      <c r="C6" s="1151"/>
      <c r="D6" s="1151"/>
      <c r="E6" s="1151"/>
      <c r="F6" s="1151"/>
      <c r="G6" s="1151"/>
      <c r="H6" s="1151"/>
      <c r="I6" s="1151"/>
    </row>
    <row r="7" spans="1:14" ht="3.75" customHeight="1">
      <c r="B7" s="639"/>
      <c r="C7" s="639"/>
      <c r="D7" s="639"/>
      <c r="E7" s="639"/>
      <c r="F7" s="639"/>
      <c r="G7" s="639"/>
      <c r="H7" s="639"/>
      <c r="I7" s="639"/>
    </row>
    <row r="8" spans="1:14">
      <c r="B8" s="1141" t="s">
        <v>450</v>
      </c>
      <c r="C8" s="1143"/>
      <c r="D8" s="1154" t="s">
        <v>451</v>
      </c>
      <c r="E8" s="1155"/>
      <c r="F8" s="1154" t="s">
        <v>452</v>
      </c>
      <c r="G8" s="1155"/>
      <c r="H8" s="1154" t="s">
        <v>453</v>
      </c>
      <c r="I8" s="1156"/>
    </row>
    <row r="9" spans="1:14">
      <c r="B9" s="1152"/>
      <c r="C9" s="1153"/>
      <c r="D9" s="1154" t="s">
        <v>454</v>
      </c>
      <c r="E9" s="1155"/>
      <c r="F9" s="1154" t="s">
        <v>455</v>
      </c>
      <c r="G9" s="1155"/>
      <c r="H9" s="1154" t="s">
        <v>456</v>
      </c>
      <c r="I9" s="1156"/>
    </row>
    <row r="10" spans="1:14">
      <c r="B10" s="1141" t="s">
        <v>477</v>
      </c>
      <c r="C10" s="1142"/>
      <c r="D10" s="1142"/>
      <c r="E10" s="1142"/>
      <c r="F10" s="1142"/>
      <c r="G10" s="1142"/>
      <c r="H10" s="1142"/>
      <c r="I10" s="1143"/>
    </row>
    <row r="11" spans="1:14" ht="15.75">
      <c r="B11" s="1144" t="s">
        <v>35</v>
      </c>
      <c r="C11" s="1145"/>
      <c r="D11" s="1146"/>
      <c r="E11" s="1146"/>
      <c r="F11" s="1146"/>
      <c r="G11" s="1146"/>
      <c r="H11" s="1139"/>
      <c r="I11" s="1140">
        <f>IF(AND(H11&gt;=0,G11&gt;=0),SUM(G11:H11),"-")</f>
        <v>0</v>
      </c>
      <c r="J11" s="854"/>
    </row>
    <row r="12" spans="1:14" ht="15">
      <c r="B12" s="1125"/>
      <c r="C12" s="1126"/>
      <c r="D12" s="1127"/>
      <c r="E12" s="1127"/>
      <c r="F12" s="1127"/>
      <c r="G12" s="1127"/>
      <c r="H12" s="1128"/>
      <c r="I12" s="1129">
        <f t="shared" ref="I12:I19" si="0">IF(AND(H12&gt;=0,G12&gt;=0),SUM(G12:H12),"-")</f>
        <v>0</v>
      </c>
    </row>
    <row r="13" spans="1:14" ht="15">
      <c r="B13" s="1125"/>
      <c r="C13" s="1126"/>
      <c r="D13" s="1127"/>
      <c r="E13" s="1127"/>
      <c r="F13" s="1127"/>
      <c r="G13" s="1127"/>
      <c r="H13" s="1128"/>
      <c r="I13" s="1129">
        <f t="shared" si="0"/>
        <v>0</v>
      </c>
    </row>
    <row r="14" spans="1:14" ht="15.75">
      <c r="B14" s="1147" t="s">
        <v>580</v>
      </c>
      <c r="C14" s="1148"/>
      <c r="D14" s="1148"/>
      <c r="E14" s="1148"/>
      <c r="F14" s="1148"/>
      <c r="G14" s="1148"/>
      <c r="H14" s="1148"/>
      <c r="I14" s="1149"/>
    </row>
    <row r="15" spans="1:14" ht="15">
      <c r="B15" s="1125"/>
      <c r="C15" s="1126"/>
      <c r="D15" s="1127"/>
      <c r="E15" s="1127"/>
      <c r="F15" s="1127"/>
      <c r="G15" s="1127"/>
      <c r="H15" s="1128"/>
      <c r="I15" s="1129">
        <f t="shared" si="0"/>
        <v>0</v>
      </c>
    </row>
    <row r="16" spans="1:14" ht="15">
      <c r="B16" s="640"/>
      <c r="C16" s="641"/>
      <c r="D16" s="642"/>
      <c r="E16" s="642"/>
      <c r="F16" s="642"/>
      <c r="G16" s="642"/>
      <c r="H16" s="643"/>
      <c r="I16" s="644"/>
    </row>
    <row r="17" spans="2:9" ht="15">
      <c r="B17" s="1125"/>
      <c r="C17" s="1126"/>
      <c r="D17" s="1127"/>
      <c r="E17" s="1127"/>
      <c r="F17" s="1127"/>
      <c r="G17" s="1127"/>
      <c r="H17" s="1128"/>
      <c r="I17" s="1129">
        <f t="shared" si="0"/>
        <v>0</v>
      </c>
    </row>
    <row r="18" spans="2:9" ht="15">
      <c r="B18" s="1125"/>
      <c r="C18" s="1126"/>
      <c r="D18" s="1127"/>
      <c r="E18" s="1127"/>
      <c r="F18" s="1127"/>
      <c r="G18" s="1127"/>
      <c r="H18" s="1128"/>
      <c r="I18" s="1129">
        <f t="shared" si="0"/>
        <v>0</v>
      </c>
    </row>
    <row r="19" spans="2:9" ht="15">
      <c r="B19" s="1125"/>
      <c r="C19" s="1126"/>
      <c r="D19" s="1127"/>
      <c r="E19" s="1127"/>
      <c r="F19" s="1127"/>
      <c r="G19" s="1127"/>
      <c r="H19" s="1128"/>
      <c r="I19" s="1129">
        <f t="shared" si="0"/>
        <v>0</v>
      </c>
    </row>
    <row r="20" spans="2:9" ht="15">
      <c r="B20" s="1134" t="s">
        <v>457</v>
      </c>
      <c r="C20" s="1135"/>
      <c r="D20" s="1136"/>
      <c r="E20" s="1136"/>
      <c r="F20" s="1136"/>
      <c r="G20" s="1136"/>
      <c r="H20" s="1136"/>
      <c r="I20" s="1137"/>
    </row>
    <row r="21" spans="2:9" ht="5.25" customHeight="1">
      <c r="B21" s="1138"/>
      <c r="C21" s="1138"/>
      <c r="D21" s="1138"/>
      <c r="E21" s="1138"/>
      <c r="F21" s="1138"/>
      <c r="G21" s="1138"/>
      <c r="H21" s="1138"/>
      <c r="I21" s="1138"/>
    </row>
    <row r="22" spans="2:9">
      <c r="B22" s="1141" t="s">
        <v>458</v>
      </c>
      <c r="C22" s="1142"/>
      <c r="D22" s="1142"/>
      <c r="E22" s="1142"/>
      <c r="F22" s="1142"/>
      <c r="G22" s="1142"/>
      <c r="H22" s="1142"/>
      <c r="I22" s="1143"/>
    </row>
    <row r="23" spans="2:9" ht="15">
      <c r="B23" s="1144"/>
      <c r="C23" s="1145"/>
      <c r="D23" s="1146"/>
      <c r="E23" s="1146"/>
      <c r="F23" s="1146"/>
      <c r="G23" s="1146"/>
      <c r="H23" s="1139"/>
      <c r="I23" s="1140">
        <f t="shared" ref="I23:I31" si="1">IF(AND(H23&gt;=0,G23&gt;=0),SUM(G23:H23),"-")</f>
        <v>0</v>
      </c>
    </row>
    <row r="24" spans="2:9" ht="15">
      <c r="B24" s="1125"/>
      <c r="C24" s="1126"/>
      <c r="D24" s="1127"/>
      <c r="E24" s="1127"/>
      <c r="F24" s="1127"/>
      <c r="G24" s="1127"/>
      <c r="H24" s="1128"/>
      <c r="I24" s="1129">
        <f t="shared" si="1"/>
        <v>0</v>
      </c>
    </row>
    <row r="25" spans="2:9" ht="15">
      <c r="B25" s="1125"/>
      <c r="C25" s="1126"/>
      <c r="D25" s="1127"/>
      <c r="E25" s="1127"/>
      <c r="F25" s="1127"/>
      <c r="G25" s="1127"/>
      <c r="H25" s="1128"/>
      <c r="I25" s="1129">
        <f t="shared" si="1"/>
        <v>0</v>
      </c>
    </row>
    <row r="26" spans="2:9" ht="15">
      <c r="B26" s="1125"/>
      <c r="C26" s="1126"/>
      <c r="D26" s="1127"/>
      <c r="E26" s="1127"/>
      <c r="F26" s="1127"/>
      <c r="G26" s="1127"/>
      <c r="H26" s="1128"/>
      <c r="I26" s="1129">
        <f t="shared" si="1"/>
        <v>0</v>
      </c>
    </row>
    <row r="27" spans="2:9" ht="15">
      <c r="B27" s="640"/>
      <c r="C27" s="641"/>
      <c r="D27" s="642"/>
      <c r="E27" s="642"/>
      <c r="F27" s="642"/>
      <c r="G27" s="642"/>
      <c r="H27" s="643"/>
      <c r="I27" s="644"/>
    </row>
    <row r="28" spans="2:9" ht="15">
      <c r="B28" s="1125"/>
      <c r="C28" s="1126"/>
      <c r="D28" s="1127"/>
      <c r="E28" s="1127"/>
      <c r="F28" s="1127"/>
      <c r="G28" s="1127"/>
      <c r="H28" s="1128"/>
      <c r="I28" s="1129">
        <f t="shared" si="1"/>
        <v>0</v>
      </c>
    </row>
    <row r="29" spans="2:9" ht="15">
      <c r="B29" s="1125"/>
      <c r="C29" s="1126"/>
      <c r="D29" s="1127"/>
      <c r="E29" s="1127"/>
      <c r="F29" s="1127"/>
      <c r="G29" s="1127"/>
      <c r="H29" s="1128"/>
      <c r="I29" s="1129">
        <f t="shared" si="1"/>
        <v>0</v>
      </c>
    </row>
    <row r="30" spans="2:9" ht="15">
      <c r="B30" s="1125"/>
      <c r="C30" s="1126"/>
      <c r="D30" s="1127"/>
      <c r="E30" s="1127"/>
      <c r="F30" s="1127"/>
      <c r="G30" s="1127"/>
      <c r="H30" s="1128"/>
      <c r="I30" s="1129">
        <f t="shared" si="1"/>
        <v>0</v>
      </c>
    </row>
    <row r="31" spans="2:9" ht="15">
      <c r="B31" s="1125"/>
      <c r="C31" s="1126"/>
      <c r="D31" s="1127"/>
      <c r="E31" s="1127"/>
      <c r="F31" s="1127"/>
      <c r="G31" s="1127"/>
      <c r="H31" s="1128"/>
      <c r="I31" s="1129">
        <f t="shared" si="1"/>
        <v>0</v>
      </c>
    </row>
    <row r="32" spans="2:9" ht="15">
      <c r="B32" s="1134" t="s">
        <v>459</v>
      </c>
      <c r="C32" s="1135"/>
      <c r="D32" s="1136"/>
      <c r="E32" s="1136"/>
      <c r="F32" s="1136"/>
      <c r="G32" s="1136"/>
      <c r="H32" s="1136"/>
      <c r="I32" s="1137"/>
    </row>
    <row r="33" spans="2:258" ht="6" customHeight="1">
      <c r="B33" s="1138"/>
      <c r="C33" s="1138"/>
      <c r="D33" s="1128"/>
      <c r="E33" s="1128"/>
      <c r="F33" s="1128"/>
      <c r="G33" s="1128"/>
      <c r="H33" s="1128"/>
      <c r="I33" s="1128"/>
    </row>
    <row r="34" spans="2:258" ht="15">
      <c r="B34" s="1130" t="s">
        <v>188</v>
      </c>
      <c r="C34" s="1131"/>
      <c r="D34" s="1132"/>
      <c r="E34" s="1132"/>
      <c r="F34" s="1132"/>
      <c r="G34" s="1132"/>
      <c r="H34" s="1132"/>
      <c r="I34" s="1133"/>
    </row>
    <row r="35" spans="2:258">
      <c r="B35" s="645"/>
      <c r="C35" s="646"/>
      <c r="D35" s="645"/>
      <c r="E35" s="645"/>
      <c r="F35" s="645"/>
      <c r="G35" s="645"/>
      <c r="H35" s="645"/>
      <c r="I35" s="645"/>
      <c r="J35" s="645"/>
      <c r="K35" s="646"/>
      <c r="L35" s="646"/>
      <c r="M35" s="646"/>
      <c r="N35" s="646"/>
      <c r="O35" s="646"/>
      <c r="P35" s="646"/>
      <c r="Q35" s="646"/>
      <c r="R35" s="646"/>
      <c r="S35" s="646"/>
      <c r="T35" s="646"/>
      <c r="U35" s="646"/>
      <c r="V35" s="646"/>
      <c r="W35" s="646"/>
      <c r="X35" s="646"/>
      <c r="Y35" s="646"/>
      <c r="Z35" s="646"/>
      <c r="AA35" s="646"/>
      <c r="AB35" s="646"/>
      <c r="AC35" s="646"/>
      <c r="AD35" s="646"/>
      <c r="AE35" s="646"/>
      <c r="AF35" s="646"/>
      <c r="AG35" s="646"/>
      <c r="AH35" s="646"/>
      <c r="AI35" s="646"/>
      <c r="AJ35" s="646"/>
      <c r="AK35" s="646"/>
      <c r="AL35" s="646"/>
      <c r="AM35" s="646"/>
      <c r="AN35" s="646"/>
      <c r="AO35" s="646"/>
      <c r="AP35" s="646"/>
      <c r="AQ35" s="646"/>
      <c r="AR35" s="646"/>
      <c r="AS35" s="646"/>
      <c r="AT35" s="646"/>
      <c r="AU35" s="646"/>
      <c r="AV35" s="646"/>
      <c r="AW35" s="646"/>
      <c r="AX35" s="646"/>
      <c r="AY35" s="646"/>
      <c r="AZ35" s="646"/>
      <c r="BA35" s="646"/>
      <c r="BB35" s="646"/>
      <c r="BC35" s="646"/>
      <c r="BD35" s="646"/>
      <c r="BE35" s="646"/>
      <c r="BF35" s="646"/>
      <c r="BG35" s="646"/>
      <c r="BH35" s="646"/>
      <c r="BI35" s="646"/>
      <c r="BJ35" s="646"/>
      <c r="BK35" s="646"/>
      <c r="BL35" s="646"/>
      <c r="BM35" s="646"/>
      <c r="BN35" s="646"/>
      <c r="BO35" s="646"/>
      <c r="BP35" s="646"/>
      <c r="BQ35" s="646"/>
      <c r="BR35" s="646"/>
      <c r="BS35" s="646"/>
      <c r="BT35" s="646"/>
      <c r="BU35" s="646"/>
      <c r="BV35" s="646"/>
      <c r="BW35" s="646"/>
      <c r="BX35" s="646"/>
      <c r="BY35" s="646"/>
      <c r="BZ35" s="646"/>
      <c r="CA35" s="646"/>
      <c r="CB35" s="646"/>
      <c r="CC35" s="646"/>
      <c r="CD35" s="646"/>
      <c r="CE35" s="646"/>
      <c r="CF35" s="646"/>
      <c r="CG35" s="646"/>
      <c r="CH35" s="646"/>
      <c r="CI35" s="646"/>
      <c r="CJ35" s="646"/>
      <c r="CK35" s="646"/>
      <c r="CL35" s="646"/>
      <c r="CM35" s="646"/>
      <c r="CN35" s="646"/>
      <c r="CO35" s="646"/>
      <c r="CP35" s="646"/>
      <c r="CQ35" s="646"/>
      <c r="CR35" s="646"/>
      <c r="CS35" s="646"/>
      <c r="CT35" s="646"/>
      <c r="CU35" s="646"/>
      <c r="CV35" s="646"/>
      <c r="CW35" s="646"/>
      <c r="CX35" s="646"/>
      <c r="CY35" s="646"/>
      <c r="CZ35" s="646"/>
      <c r="DA35" s="646"/>
      <c r="DB35" s="646"/>
      <c r="DC35" s="646"/>
      <c r="DD35" s="646"/>
      <c r="DE35" s="646"/>
      <c r="DF35" s="646"/>
      <c r="DG35" s="646"/>
      <c r="DH35" s="646"/>
      <c r="DI35" s="646"/>
      <c r="DJ35" s="646"/>
      <c r="DK35" s="646"/>
      <c r="DL35" s="646"/>
      <c r="DM35" s="646"/>
      <c r="DN35" s="646"/>
      <c r="DO35" s="646"/>
      <c r="DP35" s="646"/>
      <c r="DQ35" s="646"/>
      <c r="DR35" s="646"/>
      <c r="DS35" s="646"/>
      <c r="DT35" s="646"/>
      <c r="DU35" s="646"/>
      <c r="DV35" s="646"/>
      <c r="DW35" s="646"/>
      <c r="DX35" s="646"/>
      <c r="DY35" s="646"/>
      <c r="DZ35" s="646"/>
      <c r="EA35" s="646"/>
      <c r="EB35" s="646"/>
      <c r="EC35" s="646"/>
      <c r="ED35" s="646"/>
      <c r="EE35" s="646"/>
      <c r="EF35" s="646"/>
      <c r="EG35" s="646"/>
      <c r="EH35" s="646"/>
      <c r="EI35" s="646"/>
      <c r="EJ35" s="646"/>
      <c r="EK35" s="646"/>
      <c r="EL35" s="646"/>
      <c r="EM35" s="646"/>
      <c r="EN35" s="646"/>
      <c r="EO35" s="646"/>
      <c r="EP35" s="646"/>
      <c r="EQ35" s="646"/>
      <c r="ER35" s="646"/>
      <c r="ES35" s="646"/>
      <c r="ET35" s="646"/>
      <c r="EU35" s="646"/>
      <c r="EV35" s="646"/>
      <c r="EW35" s="646"/>
      <c r="EX35" s="646"/>
      <c r="EY35" s="646"/>
      <c r="EZ35" s="646"/>
      <c r="FA35" s="646"/>
      <c r="FB35" s="646"/>
      <c r="FC35" s="646"/>
      <c r="FD35" s="646"/>
      <c r="FE35" s="646"/>
      <c r="FF35" s="646"/>
      <c r="FG35" s="646"/>
      <c r="FH35" s="646"/>
      <c r="FI35" s="646"/>
      <c r="FJ35" s="646"/>
      <c r="FK35" s="646"/>
      <c r="FL35" s="646"/>
      <c r="FM35" s="646"/>
      <c r="FN35" s="646"/>
      <c r="FO35" s="646"/>
      <c r="FP35" s="646"/>
      <c r="FQ35" s="646"/>
      <c r="FR35" s="646"/>
      <c r="FS35" s="646"/>
      <c r="FT35" s="646"/>
      <c r="FU35" s="646"/>
      <c r="FV35" s="646"/>
      <c r="FW35" s="646"/>
      <c r="FX35" s="646"/>
      <c r="FY35" s="646"/>
      <c r="FZ35" s="646"/>
      <c r="GA35" s="646"/>
      <c r="GB35" s="646"/>
      <c r="GC35" s="646"/>
      <c r="GD35" s="646"/>
      <c r="GE35" s="646"/>
      <c r="GF35" s="646"/>
      <c r="GG35" s="646"/>
      <c r="GH35" s="646"/>
      <c r="GI35" s="646"/>
      <c r="GJ35" s="646"/>
      <c r="GK35" s="646"/>
      <c r="GL35" s="646"/>
      <c r="GM35" s="646"/>
      <c r="GN35" s="646"/>
      <c r="GO35" s="646"/>
      <c r="GP35" s="646"/>
      <c r="GQ35" s="646"/>
      <c r="GR35" s="646"/>
      <c r="GS35" s="646"/>
      <c r="GT35" s="646"/>
      <c r="GU35" s="646"/>
      <c r="GV35" s="646"/>
      <c r="GW35" s="646"/>
      <c r="GX35" s="646"/>
      <c r="GY35" s="646"/>
      <c r="GZ35" s="646"/>
      <c r="HA35" s="646"/>
      <c r="HB35" s="646"/>
      <c r="HC35" s="646"/>
      <c r="HD35" s="646"/>
      <c r="HE35" s="646"/>
      <c r="HF35" s="646"/>
      <c r="HG35" s="646"/>
      <c r="HH35" s="646"/>
      <c r="HI35" s="646"/>
      <c r="HJ35" s="646"/>
      <c r="HK35" s="646"/>
      <c r="HL35" s="646"/>
      <c r="HM35" s="646"/>
      <c r="HN35" s="646"/>
      <c r="HO35" s="646"/>
      <c r="HP35" s="646"/>
      <c r="HQ35" s="646"/>
      <c r="HR35" s="646"/>
      <c r="HS35" s="646"/>
      <c r="HT35" s="646"/>
      <c r="HU35" s="646"/>
      <c r="HV35" s="646"/>
      <c r="HW35" s="646"/>
      <c r="HX35" s="646"/>
      <c r="HY35" s="646"/>
      <c r="HZ35" s="646"/>
      <c r="IA35" s="646"/>
      <c r="IB35" s="646"/>
      <c r="IC35" s="646"/>
      <c r="ID35" s="646"/>
      <c r="IE35" s="646"/>
      <c r="IF35" s="646"/>
      <c r="IG35" s="646"/>
      <c r="IH35" s="646"/>
      <c r="II35" s="646"/>
      <c r="IJ35" s="646"/>
      <c r="IK35" s="646"/>
      <c r="IL35" s="646"/>
      <c r="IM35" s="646"/>
      <c r="IN35" s="646"/>
      <c r="IO35" s="646"/>
      <c r="IP35" s="646"/>
      <c r="IQ35" s="646"/>
      <c r="IR35" s="646"/>
      <c r="IS35" s="646"/>
      <c r="IT35" s="646"/>
      <c r="IU35" s="646"/>
      <c r="IV35" s="646"/>
      <c r="IW35" s="646"/>
      <c r="IX35" s="646"/>
    </row>
    <row r="36" spans="2:258">
      <c r="B36" s="645"/>
      <c r="C36" s="646"/>
      <c r="D36" s="645"/>
      <c r="E36" s="646"/>
      <c r="F36" s="646"/>
      <c r="G36" s="646"/>
      <c r="H36" s="645"/>
      <c r="I36" s="646"/>
      <c r="J36" s="646"/>
      <c r="K36" s="646"/>
      <c r="L36" s="646"/>
      <c r="M36" s="646"/>
      <c r="N36" s="646"/>
      <c r="O36" s="646"/>
      <c r="P36" s="646"/>
      <c r="Q36" s="646"/>
      <c r="R36" s="646"/>
      <c r="S36" s="646"/>
      <c r="T36" s="646"/>
      <c r="U36" s="646"/>
      <c r="V36" s="646"/>
      <c r="W36" s="646"/>
      <c r="X36" s="646"/>
      <c r="Y36" s="646"/>
      <c r="Z36" s="646"/>
      <c r="AA36" s="646"/>
      <c r="AB36" s="646"/>
      <c r="AC36" s="646"/>
      <c r="AD36" s="646"/>
      <c r="AE36" s="646"/>
      <c r="AF36" s="646"/>
      <c r="AG36" s="646"/>
      <c r="AH36" s="646"/>
      <c r="AI36" s="646"/>
      <c r="AJ36" s="646"/>
      <c r="AK36" s="646"/>
      <c r="AL36" s="646"/>
      <c r="AM36" s="646"/>
      <c r="AN36" s="646"/>
      <c r="AO36" s="646"/>
      <c r="AP36" s="646"/>
      <c r="AQ36" s="646"/>
      <c r="AR36" s="646"/>
      <c r="AS36" s="646"/>
      <c r="AT36" s="646"/>
      <c r="AU36" s="646"/>
      <c r="AV36" s="646"/>
      <c r="AW36" s="646"/>
      <c r="AX36" s="646"/>
      <c r="AY36" s="646"/>
      <c r="AZ36" s="646"/>
      <c r="BA36" s="646"/>
      <c r="BB36" s="646"/>
      <c r="BC36" s="646"/>
      <c r="BD36" s="646"/>
      <c r="BE36" s="646"/>
      <c r="BF36" s="646"/>
      <c r="BG36" s="646"/>
      <c r="BH36" s="646"/>
      <c r="BI36" s="646"/>
      <c r="BJ36" s="646"/>
      <c r="BK36" s="646"/>
      <c r="BL36" s="646"/>
      <c r="BM36" s="646"/>
      <c r="BN36" s="646"/>
      <c r="BO36" s="646"/>
      <c r="BP36" s="646"/>
      <c r="BQ36" s="646"/>
      <c r="BR36" s="646"/>
      <c r="BS36" s="646"/>
      <c r="BT36" s="646"/>
      <c r="BU36" s="646"/>
      <c r="BV36" s="646"/>
      <c r="BW36" s="646"/>
      <c r="BX36" s="646"/>
      <c r="BY36" s="646"/>
      <c r="BZ36" s="646"/>
      <c r="CA36" s="646"/>
      <c r="CB36" s="646"/>
      <c r="CC36" s="646"/>
      <c r="CD36" s="646"/>
      <c r="CE36" s="646"/>
      <c r="CF36" s="646"/>
      <c r="CG36" s="646"/>
      <c r="CH36" s="646"/>
      <c r="CI36" s="646"/>
      <c r="CJ36" s="646"/>
      <c r="CK36" s="646"/>
      <c r="CL36" s="646"/>
      <c r="CM36" s="646"/>
      <c r="CN36" s="646"/>
      <c r="CO36" s="646"/>
      <c r="CP36" s="646"/>
      <c r="CQ36" s="646"/>
      <c r="CR36" s="646"/>
      <c r="CS36" s="646"/>
      <c r="CT36" s="646"/>
      <c r="CU36" s="646"/>
      <c r="CV36" s="646"/>
      <c r="CW36" s="646"/>
      <c r="CX36" s="646"/>
      <c r="CY36" s="646"/>
      <c r="CZ36" s="646"/>
      <c r="DA36" s="646"/>
      <c r="DB36" s="646"/>
      <c r="DC36" s="646"/>
      <c r="DD36" s="646"/>
      <c r="DE36" s="646"/>
      <c r="DF36" s="646"/>
      <c r="DG36" s="646"/>
      <c r="DH36" s="646"/>
      <c r="DI36" s="646"/>
      <c r="DJ36" s="646"/>
      <c r="DK36" s="646"/>
      <c r="DL36" s="646"/>
      <c r="DM36" s="646"/>
      <c r="DN36" s="646"/>
      <c r="DO36" s="646"/>
      <c r="DP36" s="646"/>
      <c r="DQ36" s="646"/>
      <c r="DR36" s="646"/>
      <c r="DS36" s="646"/>
      <c r="DT36" s="646"/>
      <c r="DU36" s="646"/>
      <c r="DV36" s="646"/>
      <c r="DW36" s="646"/>
      <c r="DX36" s="646"/>
      <c r="DY36" s="646"/>
      <c r="DZ36" s="646"/>
      <c r="EA36" s="646"/>
      <c r="EB36" s="646"/>
      <c r="EC36" s="646"/>
      <c r="ED36" s="646"/>
      <c r="EE36" s="646"/>
      <c r="EF36" s="646"/>
      <c r="EG36" s="646"/>
      <c r="EH36" s="646"/>
      <c r="EI36" s="646"/>
      <c r="EJ36" s="646"/>
      <c r="EK36" s="646"/>
      <c r="EL36" s="646"/>
      <c r="EM36" s="646"/>
      <c r="EN36" s="646"/>
      <c r="EO36" s="646"/>
      <c r="EP36" s="646"/>
      <c r="EQ36" s="646"/>
      <c r="ER36" s="646"/>
      <c r="ES36" s="646"/>
      <c r="ET36" s="646"/>
      <c r="EU36" s="646"/>
      <c r="EV36" s="646"/>
      <c r="EW36" s="646"/>
      <c r="EX36" s="646"/>
      <c r="EY36" s="646"/>
      <c r="EZ36" s="646"/>
      <c r="FA36" s="646"/>
      <c r="FB36" s="646"/>
      <c r="FC36" s="646"/>
      <c r="FD36" s="646"/>
      <c r="FE36" s="646"/>
      <c r="FF36" s="646"/>
      <c r="FG36" s="646"/>
      <c r="FH36" s="646"/>
      <c r="FI36" s="646"/>
      <c r="FJ36" s="646"/>
      <c r="FK36" s="646"/>
      <c r="FL36" s="646"/>
      <c r="FM36" s="646"/>
      <c r="FN36" s="646"/>
      <c r="FO36" s="646"/>
      <c r="FP36" s="646"/>
      <c r="FQ36" s="646"/>
      <c r="FR36" s="646"/>
      <c r="FS36" s="646"/>
      <c r="FT36" s="646"/>
      <c r="FU36" s="646"/>
      <c r="FV36" s="646"/>
      <c r="FW36" s="646"/>
      <c r="FX36" s="646"/>
      <c r="FY36" s="646"/>
      <c r="FZ36" s="646"/>
      <c r="GA36" s="646"/>
      <c r="GB36" s="646"/>
      <c r="GC36" s="646"/>
      <c r="GD36" s="646"/>
      <c r="GE36" s="646"/>
      <c r="GF36" s="646"/>
      <c r="GG36" s="646"/>
      <c r="GH36" s="646"/>
      <c r="GI36" s="646"/>
      <c r="GJ36" s="646"/>
      <c r="GK36" s="646"/>
      <c r="GL36" s="646"/>
      <c r="GM36" s="646"/>
      <c r="GN36" s="646"/>
      <c r="GO36" s="646"/>
      <c r="GP36" s="646"/>
      <c r="GQ36" s="646"/>
      <c r="GR36" s="646"/>
      <c r="GS36" s="646"/>
      <c r="GT36" s="646"/>
      <c r="GU36" s="646"/>
      <c r="GV36" s="646"/>
      <c r="GW36" s="646"/>
      <c r="GX36" s="646"/>
      <c r="GY36" s="646"/>
      <c r="GZ36" s="646"/>
      <c r="HA36" s="646"/>
      <c r="HB36" s="646"/>
      <c r="HC36" s="646"/>
      <c r="HD36" s="646"/>
      <c r="HE36" s="646"/>
      <c r="HF36" s="646"/>
      <c r="HG36" s="646"/>
      <c r="HH36" s="646"/>
      <c r="HI36" s="646"/>
      <c r="HJ36" s="646"/>
      <c r="HK36" s="646"/>
      <c r="HL36" s="646"/>
      <c r="HM36" s="646"/>
      <c r="HN36" s="646"/>
      <c r="HO36" s="646"/>
      <c r="HP36" s="646"/>
      <c r="HQ36" s="646"/>
      <c r="HR36" s="646"/>
      <c r="HS36" s="646"/>
      <c r="HT36" s="646"/>
      <c r="HU36" s="646"/>
      <c r="HV36" s="646"/>
      <c r="HW36" s="646"/>
      <c r="HX36" s="646"/>
      <c r="HY36" s="646"/>
      <c r="HZ36" s="646"/>
      <c r="IA36" s="646"/>
      <c r="IB36" s="646"/>
      <c r="IC36" s="646"/>
      <c r="ID36" s="646"/>
      <c r="IE36" s="646"/>
      <c r="IF36" s="646"/>
      <c r="IG36" s="646"/>
      <c r="IH36" s="646"/>
      <c r="II36" s="646"/>
      <c r="IJ36" s="646"/>
      <c r="IK36" s="646"/>
      <c r="IL36" s="646"/>
      <c r="IM36" s="646"/>
      <c r="IN36" s="646"/>
      <c r="IO36" s="646"/>
      <c r="IP36" s="646"/>
      <c r="IQ36" s="646"/>
      <c r="IR36" s="646"/>
      <c r="IS36" s="646"/>
      <c r="IT36" s="646"/>
      <c r="IU36" s="646"/>
      <c r="IV36" s="646"/>
      <c r="IW36" s="646"/>
      <c r="IX36" s="646"/>
    </row>
    <row r="37" spans="2:258">
      <c r="B37" s="645" t="s">
        <v>559</v>
      </c>
      <c r="C37" s="646"/>
      <c r="D37" s="645" t="s">
        <v>674</v>
      </c>
      <c r="E37" s="646"/>
      <c r="F37" s="646"/>
      <c r="G37" s="646"/>
      <c r="H37" s="645" t="s">
        <v>560</v>
      </c>
      <c r="I37" s="646"/>
      <c r="J37" s="646"/>
      <c r="K37" s="646"/>
      <c r="L37" s="646"/>
      <c r="M37" s="646"/>
      <c r="N37" s="646"/>
      <c r="O37" s="646"/>
      <c r="P37" s="646"/>
      <c r="Q37" s="646"/>
      <c r="R37" s="646"/>
      <c r="S37" s="646"/>
      <c r="T37" s="646"/>
      <c r="U37" s="646"/>
      <c r="V37" s="646"/>
      <c r="W37" s="646"/>
      <c r="X37" s="646"/>
      <c r="Y37" s="646"/>
      <c r="Z37" s="646"/>
      <c r="AA37" s="646"/>
      <c r="AB37" s="646"/>
      <c r="AC37" s="646"/>
      <c r="AD37" s="646"/>
      <c r="AE37" s="646"/>
      <c r="AF37" s="646"/>
      <c r="AG37" s="646"/>
      <c r="AH37" s="646"/>
      <c r="AI37" s="646"/>
      <c r="AJ37" s="646"/>
      <c r="AK37" s="646"/>
      <c r="AL37" s="646"/>
      <c r="AM37" s="646"/>
      <c r="AN37" s="646"/>
      <c r="AO37" s="646"/>
      <c r="AP37" s="646"/>
      <c r="AQ37" s="646"/>
      <c r="AR37" s="646"/>
      <c r="AS37" s="646"/>
      <c r="AT37" s="646"/>
      <c r="AU37" s="646"/>
      <c r="AV37" s="646"/>
      <c r="AW37" s="646"/>
      <c r="AX37" s="646"/>
      <c r="AY37" s="646"/>
      <c r="AZ37" s="646"/>
      <c r="BA37" s="646"/>
      <c r="BB37" s="646"/>
      <c r="BC37" s="646"/>
      <c r="BD37" s="646"/>
      <c r="BE37" s="646"/>
      <c r="BF37" s="646"/>
      <c r="BG37" s="646"/>
      <c r="BH37" s="646"/>
      <c r="BI37" s="646"/>
      <c r="BJ37" s="646"/>
      <c r="BK37" s="646"/>
      <c r="BL37" s="646"/>
      <c r="BM37" s="646"/>
      <c r="BN37" s="646"/>
      <c r="BO37" s="646"/>
      <c r="BP37" s="646"/>
      <c r="BQ37" s="646"/>
      <c r="BR37" s="646"/>
      <c r="BS37" s="646"/>
      <c r="BT37" s="646"/>
      <c r="BU37" s="646"/>
      <c r="BV37" s="646"/>
      <c r="BW37" s="646"/>
      <c r="BX37" s="646"/>
      <c r="BY37" s="646"/>
      <c r="BZ37" s="646"/>
      <c r="CA37" s="646"/>
      <c r="CB37" s="646"/>
      <c r="CC37" s="646"/>
      <c r="CD37" s="646"/>
      <c r="CE37" s="646"/>
      <c r="CF37" s="646"/>
      <c r="CG37" s="646"/>
      <c r="CH37" s="646"/>
      <c r="CI37" s="646"/>
      <c r="CJ37" s="646"/>
      <c r="CK37" s="646"/>
      <c r="CL37" s="646"/>
      <c r="CM37" s="646"/>
      <c r="CN37" s="646"/>
      <c r="CO37" s="646"/>
      <c r="CP37" s="646"/>
      <c r="CQ37" s="646"/>
      <c r="CR37" s="646"/>
      <c r="CS37" s="646"/>
      <c r="CT37" s="646"/>
      <c r="CU37" s="646"/>
      <c r="CV37" s="646"/>
      <c r="CW37" s="646"/>
      <c r="CX37" s="646"/>
      <c r="CY37" s="646"/>
      <c r="CZ37" s="646"/>
      <c r="DA37" s="646"/>
      <c r="DB37" s="646"/>
      <c r="DC37" s="646"/>
      <c r="DD37" s="646"/>
      <c r="DE37" s="646"/>
      <c r="DF37" s="646"/>
      <c r="DG37" s="646"/>
      <c r="DH37" s="646"/>
      <c r="DI37" s="646"/>
      <c r="DJ37" s="646"/>
      <c r="DK37" s="646"/>
      <c r="DL37" s="646"/>
      <c r="DM37" s="646"/>
      <c r="DN37" s="646"/>
      <c r="DO37" s="646"/>
      <c r="DP37" s="646"/>
      <c r="DQ37" s="646"/>
      <c r="DR37" s="646"/>
      <c r="DS37" s="646"/>
      <c r="DT37" s="646"/>
      <c r="DU37" s="646"/>
      <c r="DV37" s="646"/>
      <c r="DW37" s="646"/>
      <c r="DX37" s="646"/>
      <c r="DY37" s="646"/>
      <c r="DZ37" s="646"/>
      <c r="EA37" s="646"/>
      <c r="EB37" s="646"/>
      <c r="EC37" s="646"/>
      <c r="ED37" s="646"/>
      <c r="EE37" s="646"/>
      <c r="EF37" s="646"/>
      <c r="EG37" s="646"/>
      <c r="EH37" s="646"/>
      <c r="EI37" s="646"/>
      <c r="EJ37" s="646"/>
      <c r="EK37" s="646"/>
      <c r="EL37" s="646"/>
      <c r="EM37" s="646"/>
      <c r="EN37" s="646"/>
      <c r="EO37" s="646"/>
      <c r="EP37" s="646"/>
      <c r="EQ37" s="646"/>
      <c r="ER37" s="646"/>
      <c r="ES37" s="646"/>
      <c r="ET37" s="646"/>
      <c r="EU37" s="646"/>
      <c r="EV37" s="646"/>
      <c r="EW37" s="646"/>
      <c r="EX37" s="646"/>
      <c r="EY37" s="646"/>
      <c r="EZ37" s="646"/>
      <c r="FA37" s="646"/>
      <c r="FB37" s="646"/>
      <c r="FC37" s="646"/>
      <c r="FD37" s="646"/>
      <c r="FE37" s="646"/>
      <c r="FF37" s="646"/>
      <c r="FG37" s="646"/>
      <c r="FH37" s="646"/>
      <c r="FI37" s="646"/>
      <c r="FJ37" s="646"/>
      <c r="FK37" s="646"/>
      <c r="FL37" s="646"/>
      <c r="FM37" s="646"/>
      <c r="FN37" s="646"/>
      <c r="FO37" s="646"/>
      <c r="FP37" s="646"/>
      <c r="FQ37" s="646"/>
      <c r="FR37" s="646"/>
      <c r="FS37" s="646"/>
      <c r="FT37" s="646"/>
      <c r="FU37" s="646"/>
      <c r="FV37" s="646"/>
      <c r="FW37" s="646"/>
      <c r="FX37" s="646"/>
      <c r="FY37" s="646"/>
      <c r="FZ37" s="646"/>
      <c r="GA37" s="646"/>
      <c r="GB37" s="646"/>
      <c r="GC37" s="646"/>
      <c r="GD37" s="646"/>
      <c r="GE37" s="646"/>
      <c r="GF37" s="646"/>
      <c r="GG37" s="646"/>
      <c r="GH37" s="646"/>
      <c r="GI37" s="646"/>
      <c r="GJ37" s="646"/>
      <c r="GK37" s="646"/>
      <c r="GL37" s="646"/>
      <c r="GM37" s="646"/>
      <c r="GN37" s="646"/>
      <c r="GO37" s="646"/>
      <c r="GP37" s="646"/>
      <c r="GQ37" s="646"/>
      <c r="GR37" s="646"/>
      <c r="GS37" s="646"/>
      <c r="GT37" s="646"/>
      <c r="GU37" s="646"/>
      <c r="GV37" s="646"/>
      <c r="GW37" s="646"/>
      <c r="GX37" s="646"/>
      <c r="GY37" s="646"/>
      <c r="GZ37" s="646"/>
      <c r="HA37" s="646"/>
      <c r="HB37" s="646"/>
      <c r="HC37" s="646"/>
      <c r="HD37" s="646"/>
      <c r="HE37" s="646"/>
      <c r="HF37" s="646"/>
      <c r="HG37" s="646"/>
      <c r="HH37" s="646"/>
      <c r="HI37" s="646"/>
      <c r="HJ37" s="646"/>
      <c r="HK37" s="646"/>
      <c r="HL37" s="646"/>
      <c r="HM37" s="646"/>
      <c r="HN37" s="646"/>
      <c r="HO37" s="646"/>
      <c r="HP37" s="646"/>
      <c r="HQ37" s="646"/>
      <c r="HR37" s="646"/>
      <c r="HS37" s="646"/>
      <c r="HT37" s="646"/>
      <c r="HU37" s="646"/>
      <c r="HV37" s="646"/>
      <c r="HW37" s="646"/>
      <c r="HX37" s="646"/>
      <c r="HY37" s="646"/>
      <c r="HZ37" s="646"/>
      <c r="IA37" s="646"/>
      <c r="IB37" s="646"/>
      <c r="IC37" s="646"/>
      <c r="ID37" s="646"/>
      <c r="IE37" s="646"/>
      <c r="IF37" s="646"/>
      <c r="IG37" s="646"/>
      <c r="IH37" s="646"/>
      <c r="II37" s="646"/>
      <c r="IJ37" s="646"/>
      <c r="IK37" s="646"/>
      <c r="IL37" s="646"/>
      <c r="IM37" s="646"/>
      <c r="IN37" s="646"/>
      <c r="IO37" s="646"/>
      <c r="IP37" s="646"/>
      <c r="IQ37" s="646"/>
      <c r="IR37" s="646"/>
      <c r="IS37" s="646"/>
      <c r="IT37" s="646"/>
      <c r="IU37" s="646"/>
      <c r="IV37" s="646"/>
      <c r="IW37" s="646"/>
      <c r="IX37" s="646"/>
    </row>
    <row r="38" spans="2:258">
      <c r="B38" s="646" t="s">
        <v>373</v>
      </c>
      <c r="C38" s="646"/>
      <c r="D38" s="646" t="s">
        <v>673</v>
      </c>
      <c r="E38" s="646"/>
      <c r="F38" s="646"/>
      <c r="G38" s="646"/>
      <c r="H38" s="646" t="s">
        <v>611</v>
      </c>
      <c r="I38" s="646"/>
      <c r="J38" s="646"/>
      <c r="K38" s="646"/>
      <c r="L38" s="646"/>
      <c r="M38" s="646"/>
      <c r="N38" s="646"/>
      <c r="O38" s="646"/>
      <c r="P38" s="646"/>
      <c r="Q38" s="646"/>
      <c r="R38" s="646"/>
      <c r="S38" s="646"/>
      <c r="T38" s="646"/>
      <c r="U38" s="646"/>
      <c r="V38" s="646"/>
      <c r="W38" s="646"/>
      <c r="X38" s="646"/>
      <c r="Y38" s="646"/>
      <c r="Z38" s="646"/>
      <c r="AA38" s="646"/>
      <c r="AB38" s="646"/>
      <c r="AC38" s="646"/>
      <c r="AD38" s="646"/>
      <c r="AE38" s="646"/>
      <c r="AF38" s="646"/>
      <c r="AG38" s="646"/>
      <c r="AH38" s="646"/>
      <c r="AI38" s="646"/>
      <c r="AJ38" s="646"/>
      <c r="AK38" s="646"/>
      <c r="AL38" s="646"/>
      <c r="AM38" s="646"/>
      <c r="AN38" s="646"/>
      <c r="AO38" s="646"/>
      <c r="AP38" s="646"/>
      <c r="AQ38" s="646"/>
      <c r="AR38" s="646"/>
      <c r="AS38" s="646"/>
      <c r="AT38" s="646"/>
      <c r="AU38" s="646"/>
      <c r="AV38" s="646"/>
      <c r="AW38" s="646"/>
      <c r="AX38" s="646"/>
      <c r="AY38" s="646"/>
      <c r="AZ38" s="646"/>
      <c r="BA38" s="646"/>
      <c r="BB38" s="646"/>
      <c r="BC38" s="646"/>
      <c r="BD38" s="646"/>
      <c r="BE38" s="646"/>
      <c r="BF38" s="646"/>
      <c r="BG38" s="646"/>
      <c r="BH38" s="646"/>
      <c r="BI38" s="646"/>
      <c r="BJ38" s="646"/>
      <c r="BK38" s="646"/>
      <c r="BL38" s="646"/>
      <c r="BM38" s="646"/>
      <c r="BN38" s="646"/>
      <c r="BO38" s="646"/>
      <c r="BP38" s="646"/>
      <c r="BQ38" s="646"/>
      <c r="BR38" s="646"/>
      <c r="BS38" s="646"/>
      <c r="BT38" s="646"/>
      <c r="BU38" s="646"/>
      <c r="BV38" s="646"/>
      <c r="BW38" s="646"/>
      <c r="BX38" s="646"/>
      <c r="BY38" s="646"/>
      <c r="BZ38" s="646"/>
      <c r="CA38" s="646"/>
      <c r="CB38" s="646"/>
      <c r="CC38" s="646"/>
      <c r="CD38" s="646"/>
      <c r="CE38" s="646"/>
      <c r="CF38" s="646"/>
      <c r="CG38" s="646"/>
      <c r="CH38" s="646"/>
      <c r="CI38" s="646"/>
      <c r="CJ38" s="646"/>
      <c r="CK38" s="646"/>
      <c r="CL38" s="646"/>
      <c r="CM38" s="646"/>
      <c r="CN38" s="646"/>
      <c r="CO38" s="646"/>
      <c r="CP38" s="646"/>
      <c r="CQ38" s="646"/>
      <c r="CR38" s="646"/>
      <c r="CS38" s="646"/>
      <c r="CT38" s="646"/>
      <c r="CU38" s="646"/>
      <c r="CV38" s="646"/>
      <c r="CW38" s="646"/>
      <c r="CX38" s="646"/>
      <c r="CY38" s="646"/>
      <c r="CZ38" s="646"/>
      <c r="DA38" s="646"/>
      <c r="DB38" s="646"/>
      <c r="DC38" s="646"/>
      <c r="DD38" s="646"/>
      <c r="DE38" s="646"/>
      <c r="DF38" s="646"/>
      <c r="DG38" s="646"/>
      <c r="DH38" s="646"/>
      <c r="DI38" s="646"/>
      <c r="DJ38" s="646"/>
      <c r="DK38" s="646"/>
      <c r="DL38" s="646"/>
      <c r="DM38" s="646"/>
      <c r="DN38" s="646"/>
      <c r="DO38" s="646"/>
      <c r="DP38" s="646"/>
      <c r="DQ38" s="646"/>
      <c r="DR38" s="646"/>
      <c r="DS38" s="646"/>
      <c r="DT38" s="646"/>
      <c r="DU38" s="646"/>
      <c r="DV38" s="646"/>
      <c r="DW38" s="646"/>
      <c r="DX38" s="646"/>
      <c r="DY38" s="646"/>
      <c r="DZ38" s="646"/>
      <c r="EA38" s="646"/>
      <c r="EB38" s="646"/>
      <c r="EC38" s="646"/>
      <c r="ED38" s="646"/>
      <c r="EE38" s="646"/>
      <c r="EF38" s="646"/>
      <c r="EG38" s="646"/>
      <c r="EH38" s="646"/>
      <c r="EI38" s="646"/>
      <c r="EJ38" s="646"/>
      <c r="EK38" s="646"/>
      <c r="EL38" s="646"/>
      <c r="EM38" s="646"/>
      <c r="EN38" s="646"/>
      <c r="EO38" s="646"/>
      <c r="EP38" s="646"/>
      <c r="EQ38" s="646"/>
      <c r="ER38" s="646"/>
      <c r="ES38" s="646"/>
      <c r="ET38" s="646"/>
      <c r="EU38" s="646"/>
      <c r="EV38" s="646"/>
      <c r="EW38" s="646"/>
      <c r="EX38" s="646"/>
      <c r="EY38" s="646"/>
      <c r="EZ38" s="646"/>
      <c r="FA38" s="646"/>
      <c r="FB38" s="646"/>
      <c r="FC38" s="646"/>
      <c r="FD38" s="646"/>
      <c r="FE38" s="646"/>
      <c r="FF38" s="646"/>
      <c r="FG38" s="646"/>
      <c r="FH38" s="646"/>
      <c r="FI38" s="646"/>
      <c r="FJ38" s="646"/>
      <c r="FK38" s="646"/>
      <c r="FL38" s="646"/>
      <c r="FM38" s="646"/>
      <c r="FN38" s="646"/>
      <c r="FO38" s="646"/>
      <c r="FP38" s="646"/>
      <c r="FQ38" s="646"/>
      <c r="FR38" s="646"/>
      <c r="FS38" s="646"/>
      <c r="FT38" s="646"/>
      <c r="FU38" s="646"/>
      <c r="FV38" s="646"/>
      <c r="FW38" s="646"/>
      <c r="FX38" s="646"/>
      <c r="FY38" s="646"/>
      <c r="FZ38" s="646"/>
      <c r="GA38" s="646"/>
      <c r="GB38" s="646"/>
      <c r="GC38" s="646"/>
      <c r="GD38" s="646"/>
      <c r="GE38" s="646"/>
      <c r="GF38" s="646"/>
      <c r="GG38" s="646"/>
      <c r="GH38" s="646"/>
      <c r="GI38" s="646"/>
      <c r="GJ38" s="646"/>
      <c r="GK38" s="646"/>
      <c r="GL38" s="646"/>
      <c r="GM38" s="646"/>
      <c r="GN38" s="646"/>
      <c r="GO38" s="646"/>
      <c r="GP38" s="646"/>
      <c r="GQ38" s="646"/>
      <c r="GR38" s="646"/>
      <c r="GS38" s="646"/>
      <c r="GT38" s="646"/>
      <c r="GU38" s="646"/>
      <c r="GV38" s="646"/>
      <c r="GW38" s="646"/>
      <c r="GX38" s="646"/>
      <c r="GY38" s="646"/>
      <c r="GZ38" s="646"/>
      <c r="HA38" s="646"/>
      <c r="HB38" s="646"/>
      <c r="HC38" s="646"/>
      <c r="HD38" s="646"/>
      <c r="HE38" s="646"/>
      <c r="HF38" s="646"/>
      <c r="HG38" s="646"/>
      <c r="HH38" s="646"/>
      <c r="HI38" s="646"/>
      <c r="HJ38" s="646"/>
      <c r="HK38" s="646"/>
      <c r="HL38" s="646"/>
      <c r="HM38" s="646"/>
      <c r="HN38" s="646"/>
      <c r="HO38" s="646"/>
      <c r="HP38" s="646"/>
      <c r="HQ38" s="646"/>
      <c r="HR38" s="646"/>
      <c r="HS38" s="646"/>
      <c r="HT38" s="646"/>
      <c r="HU38" s="646"/>
      <c r="HV38" s="646"/>
      <c r="HW38" s="646"/>
      <c r="HX38" s="646"/>
      <c r="HY38" s="646"/>
      <c r="HZ38" s="646"/>
      <c r="IA38" s="646"/>
      <c r="IB38" s="646"/>
      <c r="IC38" s="646"/>
      <c r="ID38" s="646"/>
      <c r="IE38" s="646"/>
      <c r="IF38" s="646"/>
      <c r="IG38" s="646"/>
      <c r="IH38" s="646"/>
      <c r="II38" s="646"/>
      <c r="IJ38" s="646"/>
      <c r="IK38" s="646"/>
      <c r="IL38" s="646"/>
      <c r="IM38" s="646"/>
      <c r="IN38" s="646"/>
      <c r="IO38" s="646"/>
      <c r="IP38" s="646"/>
      <c r="IQ38" s="646"/>
      <c r="IR38" s="646"/>
      <c r="IS38" s="646"/>
      <c r="IT38" s="646"/>
      <c r="IU38" s="646"/>
      <c r="IV38" s="646"/>
      <c r="IW38" s="646"/>
      <c r="IX38" s="646"/>
    </row>
    <row r="39" spans="2:258" ht="9.75" customHeight="1">
      <c r="B39" s="646"/>
      <c r="C39" s="646"/>
      <c r="D39" s="646" t="s">
        <v>672</v>
      </c>
      <c r="E39" s="646"/>
      <c r="F39" s="646"/>
      <c r="G39" s="646"/>
      <c r="H39" s="646" t="s">
        <v>577</v>
      </c>
      <c r="I39" s="646"/>
      <c r="J39" s="646"/>
      <c r="K39" s="646"/>
      <c r="L39" s="646"/>
      <c r="M39" s="646"/>
      <c r="N39" s="646"/>
      <c r="O39" s="646"/>
      <c r="P39" s="646"/>
      <c r="Q39" s="646"/>
      <c r="R39" s="646"/>
      <c r="S39" s="646"/>
      <c r="T39" s="646"/>
      <c r="U39" s="646"/>
      <c r="V39" s="646"/>
      <c r="W39" s="646"/>
      <c r="X39" s="646"/>
      <c r="Y39" s="646"/>
      <c r="Z39" s="646"/>
      <c r="AA39" s="646"/>
      <c r="AB39" s="646"/>
      <c r="AC39" s="646"/>
      <c r="AD39" s="646"/>
      <c r="AE39" s="646"/>
      <c r="AF39" s="646"/>
      <c r="AG39" s="646"/>
      <c r="AH39" s="646"/>
      <c r="AI39" s="646"/>
      <c r="AJ39" s="646"/>
      <c r="AK39" s="646"/>
      <c r="AL39" s="646"/>
      <c r="AM39" s="646"/>
      <c r="AN39" s="646"/>
      <c r="AO39" s="646"/>
      <c r="AP39" s="646"/>
      <c r="AQ39" s="646"/>
      <c r="AR39" s="646"/>
      <c r="AS39" s="646"/>
      <c r="AT39" s="646"/>
      <c r="AU39" s="646"/>
      <c r="AV39" s="646"/>
      <c r="AW39" s="646"/>
      <c r="AX39" s="646"/>
      <c r="AY39" s="646"/>
      <c r="AZ39" s="646"/>
      <c r="BA39" s="646"/>
      <c r="BB39" s="646"/>
      <c r="BC39" s="646"/>
      <c r="BD39" s="646"/>
      <c r="BE39" s="646"/>
      <c r="BF39" s="646"/>
      <c r="BG39" s="646"/>
      <c r="BH39" s="646"/>
      <c r="BI39" s="646"/>
      <c r="BJ39" s="646"/>
      <c r="BK39" s="646"/>
      <c r="BL39" s="646"/>
      <c r="BM39" s="646"/>
      <c r="BN39" s="646"/>
      <c r="BO39" s="646"/>
      <c r="BP39" s="646"/>
      <c r="BQ39" s="646"/>
      <c r="BR39" s="646"/>
      <c r="BS39" s="646"/>
      <c r="BT39" s="646"/>
      <c r="BU39" s="646"/>
      <c r="BV39" s="646"/>
      <c r="BW39" s="646"/>
      <c r="BX39" s="646"/>
      <c r="BY39" s="646"/>
      <c r="BZ39" s="646"/>
      <c r="CA39" s="646"/>
      <c r="CB39" s="646"/>
      <c r="CC39" s="646"/>
      <c r="CD39" s="646"/>
      <c r="CE39" s="646"/>
      <c r="CF39" s="646"/>
      <c r="CG39" s="646"/>
      <c r="CH39" s="646"/>
      <c r="CI39" s="646"/>
      <c r="CJ39" s="646"/>
      <c r="CK39" s="646"/>
      <c r="CL39" s="646"/>
      <c r="CM39" s="646"/>
      <c r="CN39" s="646"/>
      <c r="CO39" s="646"/>
      <c r="CP39" s="646"/>
      <c r="CQ39" s="646"/>
      <c r="CR39" s="646"/>
      <c r="CS39" s="646"/>
      <c r="CT39" s="646"/>
      <c r="CU39" s="646"/>
      <c r="CV39" s="646"/>
      <c r="CW39" s="646"/>
      <c r="CX39" s="646"/>
      <c r="CY39" s="646"/>
      <c r="CZ39" s="646"/>
      <c r="DA39" s="646"/>
      <c r="DB39" s="646"/>
      <c r="DC39" s="646"/>
      <c r="DD39" s="646"/>
      <c r="DE39" s="646"/>
      <c r="DF39" s="646"/>
      <c r="DG39" s="646"/>
      <c r="DH39" s="646"/>
      <c r="DI39" s="646"/>
      <c r="DJ39" s="646"/>
      <c r="DK39" s="646"/>
      <c r="DL39" s="646"/>
      <c r="DM39" s="646"/>
      <c r="DN39" s="646"/>
      <c r="DO39" s="646"/>
      <c r="DP39" s="646"/>
      <c r="DQ39" s="646"/>
      <c r="DR39" s="646"/>
      <c r="DS39" s="646"/>
      <c r="DT39" s="646"/>
      <c r="DU39" s="646"/>
      <c r="DV39" s="646"/>
      <c r="DW39" s="646"/>
      <c r="DX39" s="646"/>
      <c r="DY39" s="646"/>
      <c r="DZ39" s="646"/>
      <c r="EA39" s="646"/>
      <c r="EB39" s="646"/>
      <c r="EC39" s="646"/>
      <c r="ED39" s="646"/>
      <c r="EE39" s="646"/>
      <c r="EF39" s="646"/>
      <c r="EG39" s="646"/>
      <c r="EH39" s="646"/>
      <c r="EI39" s="646"/>
      <c r="EJ39" s="646"/>
      <c r="EK39" s="646"/>
      <c r="EL39" s="646"/>
      <c r="EM39" s="646"/>
      <c r="EN39" s="646"/>
      <c r="EO39" s="646"/>
      <c r="EP39" s="646"/>
      <c r="EQ39" s="646"/>
      <c r="ER39" s="646"/>
      <c r="ES39" s="646"/>
      <c r="ET39" s="646"/>
      <c r="EU39" s="646"/>
      <c r="EV39" s="646"/>
      <c r="EW39" s="646"/>
      <c r="EX39" s="646"/>
      <c r="EY39" s="646"/>
      <c r="EZ39" s="646"/>
      <c r="FA39" s="646"/>
      <c r="FB39" s="646"/>
      <c r="FC39" s="646"/>
      <c r="FD39" s="646"/>
      <c r="FE39" s="646"/>
      <c r="FF39" s="646"/>
      <c r="FG39" s="646"/>
      <c r="FH39" s="646"/>
      <c r="FI39" s="646"/>
      <c r="FJ39" s="646"/>
      <c r="FK39" s="646"/>
      <c r="FL39" s="646"/>
      <c r="FM39" s="646"/>
      <c r="FN39" s="646"/>
      <c r="FO39" s="646"/>
      <c r="FP39" s="646"/>
      <c r="FQ39" s="646"/>
      <c r="FR39" s="646"/>
      <c r="FS39" s="646"/>
      <c r="FT39" s="646"/>
      <c r="FU39" s="646"/>
      <c r="FV39" s="646"/>
      <c r="FW39" s="646"/>
      <c r="FX39" s="646"/>
      <c r="FY39" s="646"/>
      <c r="FZ39" s="646"/>
      <c r="GA39" s="646"/>
      <c r="GB39" s="646"/>
      <c r="GC39" s="646"/>
      <c r="GD39" s="646"/>
      <c r="GE39" s="646"/>
      <c r="GF39" s="646"/>
      <c r="GG39" s="646"/>
      <c r="GH39" s="646"/>
      <c r="GI39" s="646"/>
      <c r="GJ39" s="646"/>
      <c r="GK39" s="646"/>
      <c r="GL39" s="646"/>
      <c r="GM39" s="646"/>
      <c r="GN39" s="646"/>
      <c r="GO39" s="646"/>
      <c r="GP39" s="646"/>
      <c r="GQ39" s="646"/>
      <c r="GR39" s="646"/>
      <c r="GS39" s="646"/>
      <c r="GT39" s="646"/>
      <c r="GU39" s="646"/>
      <c r="GV39" s="646"/>
      <c r="GW39" s="646"/>
      <c r="GX39" s="646"/>
      <c r="GY39" s="646"/>
      <c r="GZ39" s="646"/>
      <c r="HA39" s="646"/>
      <c r="HB39" s="646"/>
      <c r="HC39" s="646"/>
      <c r="HD39" s="646"/>
      <c r="HE39" s="646"/>
      <c r="HF39" s="646"/>
      <c r="HG39" s="646"/>
      <c r="HH39" s="646"/>
      <c r="HI39" s="646"/>
      <c r="HJ39" s="646"/>
      <c r="HK39" s="646"/>
      <c r="HL39" s="646"/>
      <c r="HM39" s="646"/>
      <c r="HN39" s="646"/>
      <c r="HO39" s="646"/>
      <c r="HP39" s="646"/>
      <c r="HQ39" s="646"/>
      <c r="HR39" s="646"/>
      <c r="HS39" s="646"/>
      <c r="HT39" s="646"/>
      <c r="HU39" s="646"/>
      <c r="HV39" s="646"/>
      <c r="HW39" s="646"/>
      <c r="HX39" s="646"/>
      <c r="HY39" s="646"/>
      <c r="HZ39" s="646"/>
      <c r="IA39" s="646"/>
      <c r="IB39" s="646"/>
      <c r="IC39" s="646"/>
      <c r="ID39" s="646"/>
      <c r="IE39" s="646"/>
      <c r="IF39" s="646"/>
      <c r="IG39" s="646"/>
      <c r="IH39" s="646"/>
      <c r="II39" s="646"/>
      <c r="IJ39" s="646"/>
      <c r="IK39" s="646"/>
      <c r="IL39" s="646"/>
      <c r="IM39" s="646"/>
      <c r="IN39" s="646"/>
      <c r="IO39" s="646"/>
      <c r="IP39" s="646"/>
      <c r="IQ39" s="646"/>
      <c r="IR39" s="646"/>
      <c r="IS39" s="646"/>
      <c r="IT39" s="646"/>
      <c r="IU39" s="646"/>
      <c r="IV39" s="646"/>
      <c r="IW39" s="646"/>
      <c r="IX39" s="646"/>
    </row>
    <row r="40" spans="2:258">
      <c r="B40" s="645"/>
      <c r="C40" s="645"/>
      <c r="D40" s="645"/>
      <c r="E40" s="645"/>
      <c r="F40" s="645"/>
      <c r="G40" s="646"/>
      <c r="H40" s="645"/>
      <c r="I40" s="645"/>
      <c r="J40" s="646"/>
      <c r="K40" s="646"/>
      <c r="L40" s="646"/>
      <c r="M40" s="646"/>
      <c r="N40" s="646"/>
      <c r="O40" s="646"/>
      <c r="P40" s="646"/>
      <c r="Q40" s="646"/>
      <c r="R40" s="646"/>
      <c r="S40" s="646"/>
      <c r="T40" s="646"/>
      <c r="U40" s="646"/>
      <c r="V40" s="646"/>
      <c r="W40" s="646"/>
      <c r="X40" s="646"/>
      <c r="Y40" s="646"/>
      <c r="Z40" s="646"/>
      <c r="AA40" s="646"/>
      <c r="AB40" s="646"/>
      <c r="AC40" s="646"/>
      <c r="AD40" s="646"/>
      <c r="AE40" s="646"/>
      <c r="AF40" s="646"/>
      <c r="AG40" s="646"/>
      <c r="AH40" s="646"/>
      <c r="AI40" s="646"/>
      <c r="AJ40" s="646"/>
      <c r="AK40" s="646"/>
      <c r="AL40" s="646"/>
      <c r="AM40" s="646"/>
      <c r="AN40" s="646"/>
      <c r="AO40" s="646"/>
      <c r="AP40" s="646"/>
      <c r="AQ40" s="646"/>
      <c r="AR40" s="646"/>
      <c r="AS40" s="646"/>
      <c r="AT40" s="646"/>
      <c r="AU40" s="646"/>
      <c r="AV40" s="646"/>
      <c r="AW40" s="646"/>
      <c r="AX40" s="646"/>
      <c r="AY40" s="646"/>
      <c r="AZ40" s="646"/>
      <c r="BA40" s="646"/>
      <c r="BB40" s="646"/>
      <c r="BC40" s="646"/>
      <c r="BD40" s="646"/>
      <c r="BE40" s="646"/>
      <c r="BF40" s="646"/>
      <c r="BG40" s="646"/>
      <c r="BH40" s="646"/>
      <c r="BI40" s="646"/>
      <c r="BJ40" s="646"/>
      <c r="BK40" s="646"/>
      <c r="BL40" s="646"/>
      <c r="BM40" s="646"/>
      <c r="BN40" s="646"/>
      <c r="BO40" s="646"/>
      <c r="BP40" s="646"/>
      <c r="BQ40" s="646"/>
      <c r="BR40" s="646"/>
      <c r="BS40" s="646"/>
      <c r="BT40" s="646"/>
      <c r="BU40" s="646"/>
      <c r="BV40" s="646"/>
      <c r="BW40" s="646"/>
      <c r="BX40" s="646"/>
      <c r="BY40" s="646"/>
      <c r="BZ40" s="646"/>
      <c r="CA40" s="646"/>
      <c r="CB40" s="646"/>
      <c r="CC40" s="646"/>
      <c r="CD40" s="646"/>
      <c r="CE40" s="646"/>
      <c r="CF40" s="646"/>
      <c r="CG40" s="646"/>
      <c r="CH40" s="646"/>
      <c r="CI40" s="646"/>
      <c r="CJ40" s="646"/>
      <c r="CK40" s="646"/>
      <c r="CL40" s="646"/>
      <c r="CM40" s="646"/>
      <c r="CN40" s="646"/>
      <c r="CO40" s="646"/>
      <c r="CP40" s="646"/>
      <c r="CQ40" s="646"/>
      <c r="CR40" s="646"/>
      <c r="CS40" s="646"/>
      <c r="CT40" s="646"/>
      <c r="CU40" s="646"/>
      <c r="CV40" s="646"/>
      <c r="CW40" s="646"/>
      <c r="CX40" s="646"/>
      <c r="CY40" s="646"/>
      <c r="CZ40" s="646"/>
      <c r="DA40" s="646"/>
      <c r="DB40" s="646"/>
      <c r="DC40" s="646"/>
      <c r="DD40" s="646"/>
      <c r="DE40" s="646"/>
      <c r="DF40" s="646"/>
      <c r="DG40" s="646"/>
      <c r="DH40" s="646"/>
      <c r="DI40" s="646"/>
      <c r="DJ40" s="646"/>
      <c r="DK40" s="646"/>
      <c r="DL40" s="646"/>
      <c r="DM40" s="646"/>
      <c r="DN40" s="646"/>
      <c r="DO40" s="646"/>
      <c r="DP40" s="646"/>
      <c r="DQ40" s="646"/>
      <c r="DR40" s="646"/>
      <c r="DS40" s="646"/>
      <c r="DT40" s="646"/>
      <c r="DU40" s="646"/>
      <c r="DV40" s="646"/>
      <c r="DW40" s="646"/>
      <c r="DX40" s="646"/>
      <c r="DY40" s="646"/>
      <c r="DZ40" s="646"/>
      <c r="EA40" s="646"/>
      <c r="EB40" s="646"/>
      <c r="EC40" s="646"/>
      <c r="ED40" s="646"/>
      <c r="EE40" s="646"/>
      <c r="EF40" s="646"/>
      <c r="EG40" s="646"/>
      <c r="EH40" s="646"/>
      <c r="EI40" s="646"/>
      <c r="EJ40" s="646"/>
      <c r="EK40" s="646"/>
      <c r="EL40" s="646"/>
      <c r="EM40" s="646"/>
      <c r="EN40" s="646"/>
      <c r="EO40" s="646"/>
      <c r="EP40" s="646"/>
      <c r="EQ40" s="646"/>
      <c r="ER40" s="646"/>
      <c r="ES40" s="646"/>
      <c r="ET40" s="646"/>
      <c r="EU40" s="646"/>
      <c r="EV40" s="646"/>
      <c r="EW40" s="646"/>
      <c r="EX40" s="646"/>
      <c r="EY40" s="646"/>
      <c r="EZ40" s="646"/>
      <c r="FA40" s="646"/>
      <c r="FB40" s="646"/>
      <c r="FC40" s="646"/>
      <c r="FD40" s="646"/>
      <c r="FE40" s="646"/>
      <c r="FF40" s="646"/>
      <c r="FG40" s="646"/>
      <c r="FH40" s="646"/>
      <c r="FI40" s="646"/>
      <c r="FJ40" s="646"/>
      <c r="FK40" s="646"/>
      <c r="FL40" s="646"/>
      <c r="FM40" s="646"/>
      <c r="FN40" s="646"/>
      <c r="FO40" s="646"/>
      <c r="FP40" s="646"/>
      <c r="FQ40" s="646"/>
      <c r="FR40" s="646"/>
      <c r="FS40" s="646"/>
      <c r="FT40" s="646"/>
      <c r="FU40" s="646"/>
      <c r="FV40" s="646"/>
      <c r="FW40" s="646"/>
      <c r="FX40" s="646"/>
      <c r="FY40" s="646"/>
      <c r="FZ40" s="646"/>
      <c r="GA40" s="646"/>
      <c r="GB40" s="646"/>
      <c r="GC40" s="646"/>
      <c r="GD40" s="646"/>
      <c r="GE40" s="646"/>
      <c r="GF40" s="646"/>
      <c r="GG40" s="646"/>
      <c r="GH40" s="646"/>
      <c r="GI40" s="646"/>
      <c r="GJ40" s="646"/>
      <c r="GK40" s="646"/>
      <c r="GL40" s="646"/>
      <c r="GM40" s="646"/>
      <c r="GN40" s="646"/>
      <c r="GO40" s="646"/>
      <c r="GP40" s="646"/>
      <c r="GQ40" s="646"/>
      <c r="GR40" s="646"/>
      <c r="GS40" s="646"/>
      <c r="GT40" s="646"/>
      <c r="GU40" s="646"/>
      <c r="GV40" s="646"/>
      <c r="GW40" s="646"/>
      <c r="GX40" s="646"/>
      <c r="GY40" s="646"/>
      <c r="GZ40" s="646"/>
      <c r="HA40" s="646"/>
      <c r="HB40" s="646"/>
      <c r="HC40" s="646"/>
      <c r="HD40" s="646"/>
      <c r="HE40" s="646"/>
      <c r="HF40" s="646"/>
      <c r="HG40" s="646"/>
      <c r="HH40" s="646"/>
      <c r="HI40" s="646"/>
      <c r="HJ40" s="646"/>
      <c r="HK40" s="646"/>
      <c r="HL40" s="646"/>
      <c r="HM40" s="646"/>
      <c r="HN40" s="646"/>
      <c r="HO40" s="646"/>
      <c r="HP40" s="646"/>
      <c r="HQ40" s="646"/>
      <c r="HR40" s="646"/>
      <c r="HS40" s="646"/>
      <c r="HT40" s="646"/>
      <c r="HU40" s="646"/>
      <c r="HV40" s="646"/>
      <c r="HW40" s="646"/>
      <c r="HX40" s="646"/>
      <c r="HY40" s="646"/>
      <c r="HZ40" s="646"/>
      <c r="IA40" s="646"/>
      <c r="IB40" s="646"/>
      <c r="IC40" s="646"/>
      <c r="ID40" s="646"/>
      <c r="IE40" s="646"/>
      <c r="IF40" s="646"/>
      <c r="IG40" s="646"/>
      <c r="IH40" s="646"/>
      <c r="II40" s="646"/>
      <c r="IJ40" s="646"/>
      <c r="IK40" s="646"/>
      <c r="IL40" s="646"/>
      <c r="IM40" s="646"/>
      <c r="IN40" s="646"/>
      <c r="IO40" s="646"/>
      <c r="IP40" s="646"/>
      <c r="IQ40" s="646"/>
      <c r="IR40" s="646"/>
      <c r="IS40" s="646"/>
      <c r="IT40" s="646"/>
      <c r="IU40" s="646"/>
      <c r="IV40" s="646"/>
      <c r="IW40" s="646"/>
      <c r="IX40" s="646"/>
    </row>
    <row r="41" spans="2:258">
      <c r="B41" s="645" t="s">
        <v>461</v>
      </c>
      <c r="C41" s="645"/>
      <c r="D41" s="645" t="s">
        <v>738</v>
      </c>
      <c r="E41" s="645"/>
      <c r="F41" s="645"/>
      <c r="G41" s="645"/>
      <c r="H41" s="645" t="s">
        <v>461</v>
      </c>
      <c r="I41" s="645"/>
      <c r="J41" s="645"/>
      <c r="K41" s="646"/>
      <c r="L41" s="646"/>
      <c r="M41" s="646"/>
      <c r="N41" s="646"/>
      <c r="O41" s="646"/>
      <c r="P41" s="646"/>
      <c r="Q41" s="646"/>
      <c r="R41" s="646"/>
      <c r="S41" s="646"/>
      <c r="T41" s="646"/>
      <c r="U41" s="646"/>
      <c r="V41" s="646"/>
      <c r="W41" s="646"/>
      <c r="X41" s="646"/>
      <c r="Y41" s="646"/>
      <c r="Z41" s="646"/>
      <c r="AA41" s="646"/>
      <c r="AB41" s="646"/>
      <c r="AC41" s="646"/>
      <c r="AD41" s="646"/>
      <c r="AE41" s="646"/>
      <c r="AF41" s="646"/>
      <c r="AG41" s="646"/>
      <c r="AH41" s="646"/>
      <c r="AI41" s="646"/>
      <c r="AJ41" s="646"/>
      <c r="AK41" s="646"/>
      <c r="AL41" s="646"/>
      <c r="AM41" s="646"/>
      <c r="AN41" s="646"/>
      <c r="AO41" s="646"/>
      <c r="AP41" s="646"/>
      <c r="AQ41" s="646"/>
      <c r="AR41" s="646"/>
      <c r="AS41" s="646"/>
      <c r="AT41" s="646"/>
      <c r="AU41" s="646"/>
      <c r="AV41" s="646"/>
      <c r="AW41" s="646"/>
      <c r="AX41" s="646"/>
      <c r="AY41" s="646"/>
      <c r="AZ41" s="646"/>
      <c r="BA41" s="646"/>
      <c r="BB41" s="646"/>
      <c r="BC41" s="646"/>
      <c r="BD41" s="646"/>
      <c r="BE41" s="646"/>
      <c r="BF41" s="646"/>
      <c r="BG41" s="646"/>
      <c r="BH41" s="646"/>
      <c r="BI41" s="646"/>
      <c r="BJ41" s="646"/>
      <c r="BK41" s="646"/>
      <c r="BL41" s="646"/>
      <c r="BM41" s="646"/>
      <c r="BN41" s="646"/>
      <c r="BO41" s="646"/>
      <c r="BP41" s="646"/>
      <c r="BQ41" s="646"/>
      <c r="BR41" s="646"/>
      <c r="BS41" s="646"/>
      <c r="BT41" s="646"/>
      <c r="BU41" s="646"/>
      <c r="BV41" s="646"/>
      <c r="BW41" s="646"/>
      <c r="BX41" s="646"/>
      <c r="BY41" s="646"/>
      <c r="BZ41" s="646"/>
      <c r="CA41" s="646"/>
      <c r="CB41" s="646"/>
      <c r="CC41" s="646"/>
      <c r="CD41" s="646"/>
      <c r="CE41" s="646"/>
      <c r="CF41" s="646"/>
      <c r="CG41" s="646"/>
      <c r="CH41" s="646"/>
      <c r="CI41" s="646"/>
      <c r="CJ41" s="646"/>
      <c r="CK41" s="646"/>
      <c r="CL41" s="646"/>
      <c r="CM41" s="646"/>
      <c r="CN41" s="646"/>
      <c r="CO41" s="646"/>
      <c r="CP41" s="646"/>
      <c r="CQ41" s="646"/>
      <c r="CR41" s="646"/>
      <c r="CS41" s="646"/>
      <c r="CT41" s="646"/>
      <c r="CU41" s="646"/>
      <c r="CV41" s="646"/>
      <c r="CW41" s="646"/>
      <c r="CX41" s="646"/>
      <c r="CY41" s="646"/>
      <c r="CZ41" s="646"/>
      <c r="DA41" s="646"/>
      <c r="DB41" s="646"/>
      <c r="DC41" s="646"/>
      <c r="DD41" s="646"/>
      <c r="DE41" s="646"/>
      <c r="DF41" s="646"/>
      <c r="DG41" s="646"/>
      <c r="DH41" s="646"/>
      <c r="DI41" s="646"/>
      <c r="DJ41" s="646"/>
      <c r="DK41" s="646"/>
      <c r="DL41" s="646"/>
      <c r="DM41" s="646"/>
      <c r="DN41" s="646"/>
      <c r="DO41" s="646"/>
      <c r="DP41" s="646"/>
      <c r="DQ41" s="646"/>
      <c r="DR41" s="646"/>
      <c r="DS41" s="646"/>
      <c r="DT41" s="646"/>
      <c r="DU41" s="646"/>
      <c r="DV41" s="646"/>
      <c r="DW41" s="646"/>
      <c r="DX41" s="646"/>
      <c r="DY41" s="646"/>
      <c r="DZ41" s="646"/>
      <c r="EA41" s="646"/>
      <c r="EB41" s="646"/>
      <c r="EC41" s="646"/>
      <c r="ED41" s="646"/>
      <c r="EE41" s="646"/>
      <c r="EF41" s="646"/>
      <c r="EG41" s="646"/>
      <c r="EH41" s="646"/>
      <c r="EI41" s="646"/>
      <c r="EJ41" s="646"/>
      <c r="EK41" s="646"/>
      <c r="EL41" s="646"/>
      <c r="EM41" s="646"/>
      <c r="EN41" s="646"/>
      <c r="EO41" s="646"/>
      <c r="EP41" s="646"/>
      <c r="EQ41" s="646"/>
      <c r="ER41" s="646"/>
      <c r="ES41" s="646"/>
      <c r="ET41" s="646"/>
      <c r="EU41" s="646"/>
      <c r="EV41" s="646"/>
      <c r="EW41" s="646"/>
      <c r="EX41" s="646"/>
      <c r="EY41" s="646"/>
      <c r="EZ41" s="646"/>
      <c r="FA41" s="646"/>
      <c r="FB41" s="646"/>
      <c r="FC41" s="646"/>
      <c r="FD41" s="646"/>
      <c r="FE41" s="646"/>
      <c r="FF41" s="646"/>
      <c r="FG41" s="646"/>
      <c r="FH41" s="646"/>
      <c r="FI41" s="646"/>
      <c r="FJ41" s="646"/>
      <c r="FK41" s="646"/>
      <c r="FL41" s="646"/>
      <c r="FM41" s="646"/>
      <c r="FN41" s="646"/>
      <c r="FO41" s="646"/>
      <c r="FP41" s="646"/>
      <c r="FQ41" s="646"/>
      <c r="FR41" s="646"/>
      <c r="FS41" s="646"/>
      <c r="FT41" s="646"/>
      <c r="FU41" s="646"/>
      <c r="FV41" s="646"/>
      <c r="FW41" s="646"/>
      <c r="FX41" s="646"/>
      <c r="FY41" s="646"/>
      <c r="FZ41" s="646"/>
      <c r="GA41" s="646"/>
      <c r="GB41" s="646"/>
      <c r="GC41" s="646"/>
      <c r="GD41" s="646"/>
      <c r="GE41" s="646"/>
      <c r="GF41" s="646"/>
      <c r="GG41" s="646"/>
      <c r="GH41" s="646"/>
      <c r="GI41" s="646"/>
      <c r="GJ41" s="646"/>
      <c r="GK41" s="646"/>
      <c r="GL41" s="646"/>
      <c r="GM41" s="646"/>
      <c r="GN41" s="646"/>
      <c r="GO41" s="646"/>
      <c r="GP41" s="646"/>
      <c r="GQ41" s="646"/>
      <c r="GR41" s="646"/>
      <c r="GS41" s="646"/>
      <c r="GT41" s="646"/>
      <c r="GU41" s="646"/>
      <c r="GV41" s="646"/>
      <c r="GW41" s="646"/>
      <c r="GX41" s="646"/>
      <c r="GY41" s="646"/>
      <c r="GZ41" s="646"/>
      <c r="HA41" s="646"/>
      <c r="HB41" s="646"/>
      <c r="HC41" s="646"/>
      <c r="HD41" s="646"/>
      <c r="HE41" s="646"/>
      <c r="HF41" s="646"/>
      <c r="HG41" s="646"/>
      <c r="HH41" s="646"/>
      <c r="HI41" s="646"/>
      <c r="HJ41" s="646"/>
      <c r="HK41" s="646"/>
      <c r="HL41" s="646"/>
      <c r="HM41" s="646"/>
      <c r="HN41" s="646"/>
      <c r="HO41" s="646"/>
      <c r="HP41" s="646"/>
      <c r="HQ41" s="646"/>
      <c r="HR41" s="646"/>
      <c r="HS41" s="646"/>
      <c r="HT41" s="646"/>
      <c r="HU41" s="646"/>
      <c r="HV41" s="646"/>
      <c r="HW41" s="646"/>
      <c r="HX41" s="646"/>
      <c r="HY41" s="646"/>
      <c r="HZ41" s="646"/>
      <c r="IA41" s="646"/>
      <c r="IB41" s="646"/>
      <c r="IC41" s="646"/>
      <c r="ID41" s="646"/>
      <c r="IE41" s="646"/>
      <c r="IF41" s="646"/>
      <c r="IG41" s="646"/>
      <c r="IH41" s="646"/>
      <c r="II41" s="646"/>
      <c r="IJ41" s="646"/>
      <c r="IK41" s="646"/>
      <c r="IL41" s="646"/>
      <c r="IM41" s="646"/>
      <c r="IN41" s="646"/>
      <c r="IO41" s="646"/>
      <c r="IP41" s="646"/>
      <c r="IQ41" s="646"/>
      <c r="IR41" s="646"/>
      <c r="IS41" s="646"/>
      <c r="IT41" s="646"/>
      <c r="IU41" s="646"/>
      <c r="IV41" s="646"/>
      <c r="IW41" s="646"/>
      <c r="IX41" s="646"/>
    </row>
    <row r="42" spans="2:258">
      <c r="B42" s="645" t="s">
        <v>374</v>
      </c>
      <c r="C42" s="646"/>
      <c r="D42" s="645" t="s">
        <v>690</v>
      </c>
      <c r="E42" s="646"/>
      <c r="F42" s="646"/>
      <c r="G42" s="646"/>
      <c r="H42" s="645" t="s">
        <v>463</v>
      </c>
      <c r="I42" s="645"/>
      <c r="J42" s="646"/>
      <c r="K42" s="646"/>
      <c r="L42" s="646"/>
      <c r="M42" s="646"/>
      <c r="N42" s="646"/>
      <c r="O42" s="646"/>
      <c r="P42" s="646"/>
      <c r="Q42" s="646"/>
      <c r="R42" s="646"/>
      <c r="S42" s="646"/>
      <c r="T42" s="646"/>
      <c r="U42" s="646"/>
      <c r="V42" s="646"/>
      <c r="W42" s="646"/>
      <c r="X42" s="646"/>
      <c r="Y42" s="646"/>
      <c r="Z42" s="646"/>
      <c r="AA42" s="646"/>
      <c r="AB42" s="646"/>
      <c r="AC42" s="646"/>
      <c r="AD42" s="646"/>
      <c r="AE42" s="646"/>
      <c r="AF42" s="646"/>
      <c r="AG42" s="646"/>
      <c r="AH42" s="646"/>
      <c r="AI42" s="646"/>
      <c r="AJ42" s="646"/>
      <c r="AK42" s="646"/>
      <c r="AL42" s="646"/>
      <c r="AM42" s="646"/>
      <c r="AN42" s="646"/>
      <c r="AO42" s="646"/>
      <c r="AP42" s="646"/>
      <c r="AQ42" s="646"/>
      <c r="AR42" s="646"/>
      <c r="AS42" s="646"/>
      <c r="AT42" s="646"/>
      <c r="AU42" s="646"/>
      <c r="AV42" s="646"/>
      <c r="AW42" s="646"/>
      <c r="AX42" s="646"/>
      <c r="AY42" s="646"/>
      <c r="AZ42" s="646"/>
      <c r="BA42" s="646"/>
      <c r="BB42" s="646"/>
      <c r="BC42" s="646"/>
      <c r="BD42" s="646"/>
      <c r="BE42" s="646"/>
      <c r="BF42" s="646"/>
      <c r="BG42" s="646"/>
      <c r="BH42" s="646"/>
      <c r="BI42" s="646"/>
      <c r="BJ42" s="646"/>
      <c r="BK42" s="646"/>
      <c r="BL42" s="646"/>
      <c r="BM42" s="646"/>
      <c r="BN42" s="646"/>
      <c r="BO42" s="646"/>
      <c r="BP42" s="646"/>
      <c r="BQ42" s="646"/>
      <c r="BR42" s="646"/>
      <c r="BS42" s="646"/>
      <c r="BT42" s="646"/>
      <c r="BU42" s="646"/>
      <c r="BV42" s="646"/>
      <c r="BW42" s="646"/>
      <c r="BX42" s="646"/>
      <c r="BY42" s="646"/>
      <c r="BZ42" s="646"/>
      <c r="CA42" s="646"/>
      <c r="CB42" s="646"/>
      <c r="CC42" s="646"/>
      <c r="CD42" s="646"/>
      <c r="CE42" s="646"/>
      <c r="CF42" s="646"/>
      <c r="CG42" s="646"/>
      <c r="CH42" s="646"/>
      <c r="CI42" s="646"/>
      <c r="CJ42" s="646"/>
      <c r="CK42" s="646"/>
      <c r="CL42" s="646"/>
      <c r="CM42" s="646"/>
      <c r="CN42" s="646"/>
      <c r="CO42" s="646"/>
      <c r="CP42" s="646"/>
      <c r="CQ42" s="646"/>
      <c r="CR42" s="646"/>
      <c r="CS42" s="646"/>
      <c r="CT42" s="646"/>
      <c r="CU42" s="646"/>
      <c r="CV42" s="646"/>
      <c r="CW42" s="646"/>
      <c r="CX42" s="646"/>
      <c r="CY42" s="646"/>
      <c r="CZ42" s="646"/>
      <c r="DA42" s="646"/>
      <c r="DB42" s="646"/>
      <c r="DC42" s="646"/>
      <c r="DD42" s="646"/>
      <c r="DE42" s="646"/>
      <c r="DF42" s="646"/>
      <c r="DG42" s="646"/>
      <c r="DH42" s="646"/>
      <c r="DI42" s="646"/>
      <c r="DJ42" s="646"/>
      <c r="DK42" s="646"/>
      <c r="DL42" s="646"/>
      <c r="DM42" s="646"/>
      <c r="DN42" s="646"/>
      <c r="DO42" s="646"/>
      <c r="DP42" s="646"/>
      <c r="DQ42" s="646"/>
      <c r="DR42" s="646"/>
      <c r="DS42" s="646"/>
      <c r="DT42" s="646"/>
      <c r="DU42" s="646"/>
      <c r="DV42" s="646"/>
      <c r="DW42" s="646"/>
      <c r="DX42" s="646"/>
      <c r="DY42" s="646"/>
      <c r="DZ42" s="646"/>
      <c r="EA42" s="646"/>
      <c r="EB42" s="646"/>
      <c r="EC42" s="646"/>
      <c r="ED42" s="646"/>
      <c r="EE42" s="646"/>
      <c r="EF42" s="646"/>
      <c r="EG42" s="646"/>
      <c r="EH42" s="646"/>
      <c r="EI42" s="646"/>
      <c r="EJ42" s="646"/>
      <c r="EK42" s="646"/>
      <c r="EL42" s="646"/>
      <c r="EM42" s="646"/>
      <c r="EN42" s="646"/>
      <c r="EO42" s="646"/>
      <c r="EP42" s="646"/>
      <c r="EQ42" s="646"/>
      <c r="ER42" s="646"/>
      <c r="ES42" s="646"/>
      <c r="ET42" s="646"/>
      <c r="EU42" s="646"/>
      <c r="EV42" s="646"/>
      <c r="EW42" s="646"/>
      <c r="EX42" s="646"/>
      <c r="EY42" s="646"/>
      <c r="EZ42" s="646"/>
      <c r="FA42" s="646"/>
      <c r="FB42" s="646"/>
      <c r="FC42" s="646"/>
      <c r="FD42" s="646"/>
      <c r="FE42" s="646"/>
      <c r="FF42" s="646"/>
      <c r="FG42" s="646"/>
      <c r="FH42" s="646"/>
      <c r="FI42" s="646"/>
      <c r="FJ42" s="646"/>
      <c r="FK42" s="646"/>
      <c r="FL42" s="646"/>
      <c r="FM42" s="646"/>
      <c r="FN42" s="646"/>
      <c r="FO42" s="646"/>
      <c r="FP42" s="646"/>
      <c r="FQ42" s="646"/>
      <c r="FR42" s="646"/>
      <c r="FS42" s="646"/>
      <c r="FT42" s="646"/>
      <c r="FU42" s="646"/>
      <c r="FV42" s="646"/>
      <c r="FW42" s="646"/>
      <c r="FX42" s="646"/>
      <c r="FY42" s="646"/>
      <c r="FZ42" s="646"/>
      <c r="GA42" s="646"/>
      <c r="GB42" s="646"/>
      <c r="GC42" s="646"/>
      <c r="GD42" s="646"/>
      <c r="GE42" s="646"/>
      <c r="GF42" s="646"/>
      <c r="GG42" s="646"/>
      <c r="GH42" s="646"/>
      <c r="GI42" s="646"/>
      <c r="GJ42" s="646"/>
      <c r="GK42" s="646"/>
      <c r="GL42" s="646"/>
      <c r="GM42" s="646"/>
      <c r="GN42" s="646"/>
      <c r="GO42" s="646"/>
      <c r="GP42" s="646"/>
      <c r="GQ42" s="646"/>
      <c r="GR42" s="646"/>
      <c r="GS42" s="646"/>
      <c r="GT42" s="646"/>
      <c r="GU42" s="646"/>
      <c r="GV42" s="646"/>
      <c r="GW42" s="646"/>
      <c r="GX42" s="646"/>
      <c r="GY42" s="646"/>
      <c r="GZ42" s="646"/>
      <c r="HA42" s="646"/>
      <c r="HB42" s="646"/>
      <c r="HC42" s="646"/>
      <c r="HD42" s="646"/>
      <c r="HE42" s="646"/>
      <c r="HF42" s="646"/>
      <c r="HG42" s="646"/>
      <c r="HH42" s="646"/>
      <c r="HI42" s="646"/>
      <c r="HJ42" s="646"/>
      <c r="HK42" s="646"/>
      <c r="HL42" s="646"/>
      <c r="HM42" s="646"/>
      <c r="HN42" s="646"/>
      <c r="HO42" s="646"/>
      <c r="HP42" s="646"/>
      <c r="HQ42" s="646"/>
      <c r="HR42" s="646"/>
      <c r="HS42" s="646"/>
      <c r="HT42" s="646"/>
      <c r="HU42" s="646"/>
      <c r="HV42" s="646"/>
      <c r="HW42" s="646"/>
      <c r="HX42" s="646"/>
      <c r="HY42" s="646"/>
      <c r="HZ42" s="646"/>
      <c r="IA42" s="646"/>
      <c r="IB42" s="646"/>
      <c r="IC42" s="646"/>
      <c r="ID42" s="646"/>
      <c r="IE42" s="646"/>
      <c r="IF42" s="646"/>
      <c r="IG42" s="646"/>
      <c r="IH42" s="646"/>
      <c r="II42" s="646"/>
      <c r="IJ42" s="646"/>
      <c r="IK42" s="646"/>
      <c r="IL42" s="646"/>
      <c r="IM42" s="646"/>
      <c r="IN42" s="646"/>
      <c r="IO42" s="646"/>
      <c r="IP42" s="646"/>
      <c r="IQ42" s="646"/>
      <c r="IR42" s="646"/>
      <c r="IS42" s="646"/>
      <c r="IT42" s="646"/>
      <c r="IU42" s="646"/>
      <c r="IV42" s="646"/>
      <c r="IW42" s="646"/>
      <c r="IX42" s="646"/>
    </row>
    <row r="43" spans="2:258">
      <c r="B43" s="646"/>
      <c r="C43" s="646"/>
      <c r="D43" s="646"/>
      <c r="E43" s="645"/>
      <c r="F43" s="645"/>
      <c r="G43" s="645"/>
      <c r="H43" s="645"/>
      <c r="I43" s="645"/>
      <c r="J43" s="645"/>
      <c r="K43" s="646"/>
      <c r="L43" s="646"/>
      <c r="M43" s="646"/>
      <c r="N43" s="646"/>
      <c r="O43" s="646"/>
      <c r="P43" s="646"/>
      <c r="Q43" s="646"/>
      <c r="R43" s="646"/>
      <c r="S43" s="646"/>
      <c r="T43" s="646"/>
      <c r="U43" s="646"/>
      <c r="V43" s="646"/>
      <c r="W43" s="646"/>
      <c r="X43" s="646"/>
      <c r="Y43" s="646"/>
      <c r="Z43" s="646"/>
      <c r="AA43" s="646"/>
      <c r="AB43" s="646"/>
      <c r="AC43" s="646"/>
      <c r="AD43" s="646"/>
      <c r="AE43" s="646"/>
      <c r="AF43" s="646"/>
      <c r="AG43" s="646"/>
      <c r="AH43" s="646"/>
      <c r="AI43" s="646"/>
      <c r="AJ43" s="646"/>
      <c r="AK43" s="646"/>
      <c r="AL43" s="646"/>
      <c r="AM43" s="646"/>
      <c r="AN43" s="646"/>
      <c r="AO43" s="646"/>
      <c r="AP43" s="646"/>
      <c r="AQ43" s="646"/>
      <c r="AR43" s="646"/>
      <c r="AS43" s="646"/>
      <c r="AT43" s="646"/>
      <c r="AU43" s="646"/>
      <c r="AV43" s="646"/>
      <c r="AW43" s="646"/>
      <c r="AX43" s="646"/>
      <c r="AY43" s="646"/>
      <c r="AZ43" s="646"/>
      <c r="BA43" s="646"/>
      <c r="BB43" s="646"/>
      <c r="BC43" s="646"/>
      <c r="BD43" s="646"/>
      <c r="BE43" s="646"/>
      <c r="BF43" s="646"/>
      <c r="BG43" s="646"/>
      <c r="BH43" s="646"/>
      <c r="BI43" s="646"/>
      <c r="BJ43" s="646"/>
      <c r="BK43" s="646"/>
      <c r="BL43" s="646"/>
      <c r="BM43" s="646"/>
      <c r="BN43" s="646"/>
      <c r="BO43" s="646"/>
      <c r="BP43" s="646"/>
      <c r="BQ43" s="646"/>
      <c r="BR43" s="646"/>
      <c r="BS43" s="646"/>
      <c r="BT43" s="646"/>
      <c r="BU43" s="646"/>
      <c r="BV43" s="646"/>
      <c r="BW43" s="646"/>
      <c r="BX43" s="646"/>
      <c r="BY43" s="646"/>
      <c r="BZ43" s="646"/>
      <c r="CA43" s="646"/>
      <c r="CB43" s="646"/>
      <c r="CC43" s="646"/>
      <c r="CD43" s="646"/>
      <c r="CE43" s="646"/>
      <c r="CF43" s="646"/>
      <c r="CG43" s="646"/>
      <c r="CH43" s="646"/>
      <c r="CI43" s="646"/>
      <c r="CJ43" s="646"/>
      <c r="CK43" s="646"/>
      <c r="CL43" s="646"/>
      <c r="CM43" s="646"/>
      <c r="CN43" s="646"/>
      <c r="CO43" s="646"/>
      <c r="CP43" s="646"/>
      <c r="CQ43" s="646"/>
      <c r="CR43" s="646"/>
      <c r="CS43" s="646"/>
      <c r="CT43" s="646"/>
      <c r="CU43" s="646"/>
      <c r="CV43" s="646"/>
      <c r="CW43" s="646"/>
      <c r="CX43" s="646"/>
      <c r="CY43" s="646"/>
      <c r="CZ43" s="646"/>
      <c r="DA43" s="646"/>
      <c r="DB43" s="646"/>
      <c r="DC43" s="646"/>
      <c r="DD43" s="646"/>
      <c r="DE43" s="646"/>
      <c r="DF43" s="646"/>
      <c r="DG43" s="646"/>
      <c r="DH43" s="646"/>
      <c r="DI43" s="646"/>
      <c r="DJ43" s="646"/>
      <c r="DK43" s="646"/>
      <c r="DL43" s="646"/>
      <c r="DM43" s="646"/>
      <c r="DN43" s="646"/>
      <c r="DO43" s="646"/>
      <c r="DP43" s="646"/>
      <c r="DQ43" s="646"/>
      <c r="DR43" s="646"/>
      <c r="DS43" s="646"/>
      <c r="DT43" s="646"/>
      <c r="DU43" s="646"/>
      <c r="DV43" s="646"/>
      <c r="DW43" s="646"/>
      <c r="DX43" s="646"/>
      <c r="DY43" s="646"/>
      <c r="DZ43" s="646"/>
      <c r="EA43" s="646"/>
      <c r="EB43" s="646"/>
      <c r="EC43" s="646"/>
      <c r="ED43" s="646"/>
      <c r="EE43" s="646"/>
      <c r="EF43" s="646"/>
      <c r="EG43" s="646"/>
      <c r="EH43" s="646"/>
      <c r="EI43" s="646"/>
      <c r="EJ43" s="646"/>
      <c r="EK43" s="646"/>
      <c r="EL43" s="646"/>
      <c r="EM43" s="646"/>
      <c r="EN43" s="646"/>
      <c r="EO43" s="646"/>
      <c r="EP43" s="646"/>
      <c r="EQ43" s="646"/>
      <c r="ER43" s="646"/>
      <c r="ES43" s="646"/>
      <c r="ET43" s="646"/>
      <c r="EU43" s="646"/>
      <c r="EV43" s="646"/>
      <c r="EW43" s="646"/>
      <c r="EX43" s="646"/>
      <c r="EY43" s="646"/>
      <c r="EZ43" s="646"/>
      <c r="FA43" s="646"/>
      <c r="FB43" s="646"/>
      <c r="FC43" s="646"/>
      <c r="FD43" s="646"/>
      <c r="FE43" s="646"/>
      <c r="FF43" s="646"/>
      <c r="FG43" s="646"/>
      <c r="FH43" s="646"/>
      <c r="FI43" s="646"/>
      <c r="FJ43" s="646"/>
      <c r="FK43" s="646"/>
      <c r="FL43" s="646"/>
      <c r="FM43" s="646"/>
      <c r="FN43" s="646"/>
      <c r="FO43" s="646"/>
      <c r="FP43" s="646"/>
      <c r="FQ43" s="646"/>
      <c r="FR43" s="646"/>
      <c r="FS43" s="646"/>
      <c r="FT43" s="646"/>
      <c r="FU43" s="646"/>
      <c r="FV43" s="646"/>
      <c r="FW43" s="646"/>
      <c r="FX43" s="646"/>
      <c r="FY43" s="646"/>
      <c r="FZ43" s="646"/>
      <c r="GA43" s="646"/>
      <c r="GB43" s="646"/>
      <c r="GC43" s="646"/>
      <c r="GD43" s="646"/>
      <c r="GE43" s="646"/>
      <c r="GF43" s="646"/>
      <c r="GG43" s="646"/>
      <c r="GH43" s="646"/>
      <c r="GI43" s="646"/>
      <c r="GJ43" s="646"/>
      <c r="GK43" s="646"/>
      <c r="GL43" s="646"/>
      <c r="GM43" s="646"/>
      <c r="GN43" s="646"/>
      <c r="GO43" s="646"/>
      <c r="GP43" s="646"/>
      <c r="GQ43" s="646"/>
      <c r="GR43" s="646"/>
      <c r="GS43" s="646"/>
      <c r="GT43" s="646"/>
      <c r="GU43" s="646"/>
      <c r="GV43" s="646"/>
      <c r="GW43" s="646"/>
      <c r="GX43" s="646"/>
      <c r="GY43" s="646"/>
      <c r="GZ43" s="646"/>
      <c r="HA43" s="646"/>
      <c r="HB43" s="646"/>
      <c r="HC43" s="646"/>
      <c r="HD43" s="646"/>
      <c r="HE43" s="646"/>
      <c r="HF43" s="646"/>
      <c r="HG43" s="646"/>
      <c r="HH43" s="646"/>
      <c r="HI43" s="646"/>
      <c r="HJ43" s="646"/>
      <c r="HK43" s="646"/>
      <c r="HL43" s="646"/>
      <c r="HM43" s="646"/>
      <c r="HN43" s="646"/>
      <c r="HO43" s="646"/>
      <c r="HP43" s="646"/>
      <c r="HQ43" s="646"/>
      <c r="HR43" s="646"/>
      <c r="HS43" s="646"/>
      <c r="HT43" s="646"/>
      <c r="HU43" s="646"/>
      <c r="HV43" s="646"/>
      <c r="HW43" s="646"/>
      <c r="HX43" s="646"/>
      <c r="HY43" s="646"/>
      <c r="HZ43" s="646"/>
      <c r="IA43" s="646"/>
      <c r="IB43" s="646"/>
      <c r="IC43" s="646"/>
      <c r="ID43" s="646"/>
      <c r="IE43" s="646"/>
      <c r="IF43" s="646"/>
      <c r="IG43" s="646"/>
      <c r="IH43" s="646"/>
      <c r="II43" s="646"/>
      <c r="IJ43" s="646"/>
      <c r="IK43" s="646"/>
      <c r="IL43" s="646"/>
      <c r="IM43" s="646"/>
      <c r="IN43" s="646"/>
      <c r="IO43" s="646"/>
      <c r="IP43" s="646"/>
      <c r="IQ43" s="646"/>
      <c r="IR43" s="646"/>
      <c r="IS43" s="646"/>
      <c r="IT43" s="646"/>
      <c r="IU43" s="646"/>
      <c r="IV43" s="646"/>
      <c r="IW43" s="646"/>
      <c r="IX43" s="646"/>
    </row>
    <row r="44" spans="2:258">
      <c r="B44" s="645" t="s">
        <v>561</v>
      </c>
      <c r="C44" s="646"/>
      <c r="D44" s="645" t="s">
        <v>675</v>
      </c>
      <c r="E44" s="646"/>
      <c r="F44" s="646"/>
      <c r="G44" s="646"/>
      <c r="H44" s="647"/>
      <c r="I44" s="647"/>
      <c r="J44" s="647"/>
      <c r="K44" s="646"/>
      <c r="L44" s="646"/>
      <c r="M44" s="646"/>
      <c r="N44" s="646"/>
      <c r="O44" s="646"/>
      <c r="P44" s="646"/>
      <c r="Q44" s="646"/>
      <c r="R44" s="646"/>
      <c r="S44" s="646"/>
      <c r="T44" s="646"/>
      <c r="U44" s="646"/>
      <c r="V44" s="646"/>
      <c r="W44" s="646"/>
      <c r="X44" s="646"/>
      <c r="Y44" s="646"/>
      <c r="Z44" s="646"/>
      <c r="AA44" s="646"/>
      <c r="AB44" s="646"/>
      <c r="AC44" s="646"/>
      <c r="AD44" s="646"/>
      <c r="AE44" s="646"/>
      <c r="AF44" s="646"/>
      <c r="AG44" s="646"/>
      <c r="AH44" s="646"/>
      <c r="AI44" s="646"/>
      <c r="AJ44" s="646"/>
      <c r="AK44" s="646"/>
      <c r="AL44" s="646"/>
      <c r="AM44" s="646"/>
      <c r="AN44" s="646"/>
      <c r="AO44" s="646"/>
      <c r="AP44" s="646"/>
      <c r="AQ44" s="646"/>
      <c r="AR44" s="646"/>
      <c r="AS44" s="646"/>
      <c r="AT44" s="646"/>
      <c r="AU44" s="646"/>
      <c r="AV44" s="646"/>
      <c r="AW44" s="646"/>
      <c r="AX44" s="646"/>
      <c r="AY44" s="646"/>
      <c r="AZ44" s="646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6"/>
      <c r="BL44" s="646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6"/>
      <c r="BX44" s="646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6"/>
      <c r="CJ44" s="646"/>
      <c r="CK44" s="646"/>
      <c r="CL44" s="646"/>
      <c r="CM44" s="646"/>
      <c r="CN44" s="646"/>
      <c r="CO44" s="646"/>
      <c r="CP44" s="646"/>
      <c r="CQ44" s="646"/>
      <c r="CR44" s="646"/>
      <c r="CS44" s="646"/>
      <c r="CT44" s="646"/>
      <c r="CU44" s="646"/>
      <c r="CV44" s="646"/>
      <c r="CW44" s="646"/>
      <c r="CX44" s="646"/>
      <c r="CY44" s="646"/>
      <c r="CZ44" s="646"/>
      <c r="DA44" s="646"/>
      <c r="DB44" s="646"/>
      <c r="DC44" s="646"/>
      <c r="DD44" s="646"/>
      <c r="DE44" s="646"/>
      <c r="DF44" s="646"/>
      <c r="DG44" s="646"/>
      <c r="DH44" s="646"/>
      <c r="DI44" s="646"/>
      <c r="DJ44" s="646"/>
      <c r="DK44" s="646"/>
      <c r="DL44" s="646"/>
      <c r="DM44" s="646"/>
      <c r="DN44" s="646"/>
      <c r="DO44" s="646"/>
      <c r="DP44" s="646"/>
      <c r="DQ44" s="646"/>
      <c r="DR44" s="646"/>
      <c r="DS44" s="646"/>
      <c r="DT44" s="646"/>
      <c r="DU44" s="646"/>
      <c r="DV44" s="646"/>
      <c r="DW44" s="646"/>
      <c r="DX44" s="646"/>
      <c r="DY44" s="646"/>
      <c r="DZ44" s="646"/>
      <c r="EA44" s="646"/>
      <c r="EB44" s="646"/>
      <c r="EC44" s="646"/>
      <c r="ED44" s="646"/>
      <c r="EE44" s="646"/>
      <c r="EF44" s="646"/>
      <c r="EG44" s="646"/>
      <c r="EH44" s="646"/>
      <c r="EI44" s="646"/>
      <c r="EJ44" s="646"/>
      <c r="EK44" s="646"/>
      <c r="EL44" s="646"/>
      <c r="EM44" s="646"/>
      <c r="EN44" s="646"/>
      <c r="EO44" s="646"/>
      <c r="EP44" s="646"/>
      <c r="EQ44" s="646"/>
      <c r="ER44" s="646"/>
      <c r="ES44" s="646"/>
      <c r="ET44" s="646"/>
      <c r="EU44" s="646"/>
      <c r="EV44" s="646"/>
      <c r="EW44" s="646"/>
      <c r="EX44" s="646"/>
      <c r="EY44" s="646"/>
      <c r="EZ44" s="646"/>
      <c r="FA44" s="646"/>
      <c r="FB44" s="646"/>
      <c r="FC44" s="646"/>
      <c r="FD44" s="646"/>
      <c r="FE44" s="646"/>
      <c r="FF44" s="646"/>
      <c r="FG44" s="646"/>
      <c r="FH44" s="646"/>
      <c r="FI44" s="646"/>
      <c r="FJ44" s="646"/>
      <c r="FK44" s="646"/>
      <c r="FL44" s="646"/>
      <c r="FM44" s="646"/>
      <c r="FN44" s="646"/>
      <c r="FO44" s="646"/>
      <c r="FP44" s="646"/>
      <c r="FQ44" s="646"/>
      <c r="FR44" s="646"/>
      <c r="FS44" s="646"/>
      <c r="FT44" s="646"/>
      <c r="FU44" s="646"/>
      <c r="FV44" s="646"/>
      <c r="FW44" s="646"/>
      <c r="FX44" s="646"/>
      <c r="FY44" s="646"/>
      <c r="FZ44" s="646"/>
      <c r="GA44" s="646"/>
      <c r="GB44" s="646"/>
      <c r="GC44" s="646"/>
      <c r="GD44" s="646"/>
      <c r="GE44" s="646"/>
      <c r="GF44" s="646"/>
      <c r="GG44" s="646"/>
      <c r="GH44" s="646"/>
      <c r="GI44" s="646"/>
      <c r="GJ44" s="646"/>
      <c r="GK44" s="646"/>
      <c r="GL44" s="646"/>
      <c r="GM44" s="646"/>
      <c r="GN44" s="646"/>
      <c r="GO44" s="646"/>
      <c r="GP44" s="646"/>
      <c r="GQ44" s="646"/>
      <c r="GR44" s="646"/>
      <c r="GS44" s="646"/>
      <c r="GT44" s="646"/>
      <c r="GU44" s="646"/>
      <c r="GV44" s="646"/>
      <c r="GW44" s="646"/>
      <c r="GX44" s="646"/>
      <c r="GY44" s="646"/>
      <c r="GZ44" s="646"/>
      <c r="HA44" s="646"/>
      <c r="HB44" s="646"/>
      <c r="HC44" s="646"/>
      <c r="HD44" s="646"/>
      <c r="HE44" s="646"/>
      <c r="HF44" s="646"/>
      <c r="HG44" s="646"/>
      <c r="HH44" s="646"/>
      <c r="HI44" s="646"/>
      <c r="HJ44" s="646"/>
      <c r="HK44" s="646"/>
      <c r="HL44" s="646"/>
      <c r="HM44" s="646"/>
      <c r="HN44" s="646"/>
      <c r="HO44" s="646"/>
      <c r="HP44" s="646"/>
      <c r="HQ44" s="646"/>
      <c r="HR44" s="646"/>
      <c r="HS44" s="646"/>
      <c r="HT44" s="646"/>
      <c r="HU44" s="646"/>
      <c r="HV44" s="646"/>
      <c r="HW44" s="646"/>
      <c r="HX44" s="646"/>
      <c r="HY44" s="646"/>
      <c r="HZ44" s="646"/>
      <c r="IA44" s="646"/>
      <c r="IB44" s="646"/>
      <c r="IC44" s="646"/>
      <c r="ID44" s="646"/>
      <c r="IE44" s="646"/>
      <c r="IF44" s="646"/>
      <c r="IG44" s="646"/>
      <c r="IH44" s="646"/>
      <c r="II44" s="646"/>
      <c r="IJ44" s="646"/>
      <c r="IK44" s="646"/>
      <c r="IL44" s="646"/>
      <c r="IM44" s="646"/>
      <c r="IN44" s="646"/>
      <c r="IO44" s="646"/>
      <c r="IP44" s="646"/>
      <c r="IQ44" s="646"/>
      <c r="IR44" s="646"/>
      <c r="IS44" s="646"/>
      <c r="IT44" s="646"/>
      <c r="IU44" s="646"/>
      <c r="IV44" s="646"/>
      <c r="IW44" s="646"/>
      <c r="IX44" s="646"/>
    </row>
    <row r="45" spans="2:258">
      <c r="B45" s="646" t="s">
        <v>652</v>
      </c>
      <c r="C45" s="646"/>
      <c r="D45" s="646" t="s">
        <v>678</v>
      </c>
      <c r="E45" s="646"/>
      <c r="F45" s="646"/>
      <c r="G45" s="646"/>
      <c r="H45" s="648"/>
      <c r="I45" s="648"/>
      <c r="J45" s="648"/>
      <c r="K45" s="646"/>
      <c r="L45" s="646"/>
      <c r="M45" s="646"/>
      <c r="N45" s="646"/>
      <c r="O45" s="646"/>
      <c r="P45" s="646"/>
      <c r="Q45" s="646"/>
      <c r="R45" s="646"/>
      <c r="S45" s="646"/>
      <c r="T45" s="646"/>
      <c r="U45" s="646"/>
      <c r="V45" s="646"/>
      <c r="W45" s="646"/>
      <c r="X45" s="646"/>
      <c r="Y45" s="646"/>
      <c r="Z45" s="646"/>
      <c r="AA45" s="646"/>
      <c r="AB45" s="646"/>
      <c r="AC45" s="646"/>
      <c r="AD45" s="646"/>
      <c r="AE45" s="646"/>
      <c r="AF45" s="646"/>
      <c r="AG45" s="646"/>
      <c r="AH45" s="646"/>
      <c r="AI45" s="646"/>
      <c r="AJ45" s="646"/>
      <c r="AK45" s="646"/>
      <c r="AL45" s="646"/>
      <c r="AM45" s="646"/>
      <c r="AN45" s="646"/>
      <c r="AO45" s="646"/>
      <c r="AP45" s="646"/>
      <c r="AQ45" s="646"/>
      <c r="AR45" s="646"/>
      <c r="AS45" s="646"/>
      <c r="AT45" s="646"/>
      <c r="AU45" s="646"/>
      <c r="AV45" s="646"/>
      <c r="AW45" s="646"/>
      <c r="AX45" s="646"/>
      <c r="AY45" s="646"/>
      <c r="AZ45" s="646"/>
      <c r="BA45" s="646"/>
      <c r="BB45" s="646"/>
      <c r="BC45" s="646"/>
      <c r="BD45" s="646"/>
      <c r="BE45" s="646"/>
      <c r="BF45" s="646"/>
      <c r="BG45" s="646"/>
      <c r="BH45" s="646"/>
      <c r="BI45" s="646"/>
      <c r="BJ45" s="646"/>
      <c r="BK45" s="646"/>
      <c r="BL45" s="646"/>
      <c r="BM45" s="646"/>
      <c r="BN45" s="646"/>
      <c r="BO45" s="646"/>
      <c r="BP45" s="646"/>
      <c r="BQ45" s="646"/>
      <c r="BR45" s="646"/>
      <c r="BS45" s="646"/>
      <c r="BT45" s="646"/>
      <c r="BU45" s="646"/>
      <c r="BV45" s="646"/>
      <c r="BW45" s="646"/>
      <c r="BX45" s="646"/>
      <c r="BY45" s="646"/>
      <c r="BZ45" s="646"/>
      <c r="CA45" s="646"/>
      <c r="CB45" s="646"/>
      <c r="CC45" s="646"/>
      <c r="CD45" s="646"/>
      <c r="CE45" s="646"/>
      <c r="CF45" s="646"/>
      <c r="CG45" s="646"/>
      <c r="CH45" s="646"/>
      <c r="CI45" s="646"/>
      <c r="CJ45" s="646"/>
      <c r="CK45" s="646"/>
      <c r="CL45" s="646"/>
      <c r="CM45" s="646"/>
      <c r="CN45" s="646"/>
      <c r="CO45" s="646"/>
      <c r="CP45" s="646"/>
      <c r="CQ45" s="646"/>
      <c r="CR45" s="646"/>
      <c r="CS45" s="646"/>
      <c r="CT45" s="646"/>
      <c r="CU45" s="646"/>
      <c r="CV45" s="646"/>
      <c r="CW45" s="646"/>
      <c r="CX45" s="646"/>
      <c r="CY45" s="646"/>
      <c r="CZ45" s="646"/>
      <c r="DA45" s="646"/>
      <c r="DB45" s="646"/>
      <c r="DC45" s="646"/>
      <c r="DD45" s="646"/>
      <c r="DE45" s="646"/>
      <c r="DF45" s="646"/>
      <c r="DG45" s="646"/>
      <c r="DH45" s="646"/>
      <c r="DI45" s="646"/>
      <c r="DJ45" s="646"/>
      <c r="DK45" s="646"/>
      <c r="DL45" s="646"/>
      <c r="DM45" s="646"/>
      <c r="DN45" s="646"/>
      <c r="DO45" s="646"/>
      <c r="DP45" s="646"/>
      <c r="DQ45" s="646"/>
      <c r="DR45" s="646"/>
      <c r="DS45" s="646"/>
      <c r="DT45" s="646"/>
      <c r="DU45" s="646"/>
      <c r="DV45" s="646"/>
      <c r="DW45" s="646"/>
      <c r="DX45" s="646"/>
      <c r="DY45" s="646"/>
      <c r="DZ45" s="646"/>
      <c r="EA45" s="646"/>
      <c r="EB45" s="646"/>
      <c r="EC45" s="646"/>
      <c r="ED45" s="646"/>
      <c r="EE45" s="646"/>
      <c r="EF45" s="646"/>
      <c r="EG45" s="646"/>
      <c r="EH45" s="646"/>
      <c r="EI45" s="646"/>
      <c r="EJ45" s="646"/>
      <c r="EK45" s="646"/>
      <c r="EL45" s="646"/>
      <c r="EM45" s="646"/>
      <c r="EN45" s="646"/>
      <c r="EO45" s="646"/>
      <c r="EP45" s="646"/>
      <c r="EQ45" s="646"/>
      <c r="ER45" s="646"/>
      <c r="ES45" s="646"/>
      <c r="ET45" s="646"/>
      <c r="EU45" s="646"/>
      <c r="EV45" s="646"/>
      <c r="EW45" s="646"/>
      <c r="EX45" s="646"/>
      <c r="EY45" s="646"/>
      <c r="EZ45" s="646"/>
      <c r="FA45" s="646"/>
      <c r="FB45" s="646"/>
      <c r="FC45" s="646"/>
      <c r="FD45" s="646"/>
      <c r="FE45" s="646"/>
      <c r="FF45" s="646"/>
      <c r="FG45" s="646"/>
      <c r="FH45" s="646"/>
      <c r="FI45" s="646"/>
      <c r="FJ45" s="646"/>
      <c r="FK45" s="646"/>
      <c r="FL45" s="646"/>
      <c r="FM45" s="646"/>
      <c r="FN45" s="646"/>
      <c r="FO45" s="646"/>
      <c r="FP45" s="646"/>
      <c r="FQ45" s="646"/>
      <c r="FR45" s="646"/>
      <c r="FS45" s="646"/>
      <c r="FT45" s="646"/>
      <c r="FU45" s="646"/>
      <c r="FV45" s="646"/>
      <c r="FW45" s="646"/>
      <c r="FX45" s="646"/>
      <c r="FY45" s="646"/>
      <c r="FZ45" s="646"/>
      <c r="GA45" s="646"/>
      <c r="GB45" s="646"/>
      <c r="GC45" s="646"/>
      <c r="GD45" s="646"/>
      <c r="GE45" s="646"/>
      <c r="GF45" s="646"/>
      <c r="GG45" s="646"/>
      <c r="GH45" s="646"/>
      <c r="GI45" s="646"/>
      <c r="GJ45" s="646"/>
      <c r="GK45" s="646"/>
      <c r="GL45" s="646"/>
      <c r="GM45" s="646"/>
      <c r="GN45" s="646"/>
      <c r="GO45" s="646"/>
      <c r="GP45" s="646"/>
      <c r="GQ45" s="646"/>
      <c r="GR45" s="646"/>
      <c r="GS45" s="646"/>
      <c r="GT45" s="646"/>
      <c r="GU45" s="646"/>
      <c r="GV45" s="646"/>
      <c r="GW45" s="646"/>
      <c r="GX45" s="646"/>
      <c r="GY45" s="646"/>
      <c r="GZ45" s="646"/>
      <c r="HA45" s="646"/>
      <c r="HB45" s="646"/>
      <c r="HC45" s="646"/>
      <c r="HD45" s="646"/>
      <c r="HE45" s="646"/>
      <c r="HF45" s="646"/>
      <c r="HG45" s="646"/>
      <c r="HH45" s="646"/>
      <c r="HI45" s="646"/>
      <c r="HJ45" s="646"/>
      <c r="HK45" s="646"/>
      <c r="HL45" s="646"/>
      <c r="HM45" s="646"/>
      <c r="HN45" s="646"/>
      <c r="HO45" s="646"/>
      <c r="HP45" s="646"/>
      <c r="HQ45" s="646"/>
      <c r="HR45" s="646"/>
      <c r="HS45" s="646"/>
      <c r="HT45" s="646"/>
      <c r="HU45" s="646"/>
      <c r="HV45" s="646"/>
      <c r="HW45" s="646"/>
      <c r="HX45" s="646"/>
      <c r="HY45" s="646"/>
      <c r="HZ45" s="646"/>
      <c r="IA45" s="646"/>
      <c r="IB45" s="646"/>
      <c r="IC45" s="646"/>
      <c r="ID45" s="646"/>
      <c r="IE45" s="646"/>
      <c r="IF45" s="646"/>
      <c r="IG45" s="646"/>
      <c r="IH45" s="646"/>
      <c r="II45" s="646"/>
      <c r="IJ45" s="646"/>
      <c r="IK45" s="646"/>
      <c r="IL45" s="646"/>
      <c r="IM45" s="646"/>
      <c r="IN45" s="646"/>
      <c r="IO45" s="646"/>
      <c r="IP45" s="646"/>
      <c r="IQ45" s="646"/>
      <c r="IR45" s="646"/>
      <c r="IS45" s="646"/>
      <c r="IT45" s="646"/>
      <c r="IU45" s="646"/>
      <c r="IV45" s="646"/>
      <c r="IW45" s="646"/>
      <c r="IX45" s="646"/>
    </row>
    <row r="46" spans="2:258" ht="10.5" customHeight="1">
      <c r="B46" s="646" t="s">
        <v>579</v>
      </c>
      <c r="C46" s="646"/>
      <c r="D46" s="646" t="s">
        <v>677</v>
      </c>
      <c r="E46" s="646"/>
      <c r="F46" s="646"/>
      <c r="G46" s="646"/>
      <c r="H46" s="648"/>
      <c r="I46" s="648"/>
      <c r="J46" s="648"/>
      <c r="K46" s="646"/>
      <c r="L46" s="646"/>
      <c r="M46" s="646"/>
      <c r="N46" s="646"/>
      <c r="O46" s="646"/>
      <c r="P46" s="646"/>
      <c r="Q46" s="646"/>
      <c r="R46" s="646"/>
      <c r="S46" s="646"/>
      <c r="T46" s="646"/>
      <c r="U46" s="646"/>
      <c r="V46" s="646"/>
      <c r="W46" s="646"/>
      <c r="X46" s="646"/>
      <c r="Y46" s="646"/>
      <c r="Z46" s="646"/>
      <c r="AA46" s="646"/>
      <c r="AB46" s="646"/>
      <c r="AC46" s="646"/>
      <c r="AD46" s="646"/>
      <c r="AE46" s="646"/>
      <c r="AF46" s="646"/>
      <c r="AG46" s="646"/>
      <c r="AH46" s="646"/>
      <c r="AI46" s="646"/>
      <c r="AJ46" s="646"/>
      <c r="AK46" s="646"/>
      <c r="AL46" s="646"/>
      <c r="AM46" s="646"/>
      <c r="AN46" s="646"/>
      <c r="AO46" s="646"/>
      <c r="AP46" s="646"/>
      <c r="AQ46" s="646"/>
      <c r="AR46" s="646"/>
      <c r="AS46" s="646"/>
      <c r="AT46" s="646"/>
      <c r="AU46" s="646"/>
      <c r="AV46" s="646"/>
      <c r="AW46" s="646"/>
      <c r="AX46" s="646"/>
      <c r="AY46" s="646"/>
      <c r="AZ46" s="646"/>
      <c r="BA46" s="646"/>
      <c r="BB46" s="646"/>
      <c r="BC46" s="646"/>
      <c r="BD46" s="646"/>
      <c r="BE46" s="646"/>
      <c r="BF46" s="646"/>
      <c r="BG46" s="646"/>
      <c r="BH46" s="646"/>
      <c r="BI46" s="646"/>
      <c r="BJ46" s="646"/>
      <c r="BK46" s="646"/>
      <c r="BL46" s="646"/>
      <c r="BM46" s="646"/>
      <c r="BN46" s="646"/>
      <c r="BO46" s="646"/>
      <c r="BP46" s="646"/>
      <c r="BQ46" s="646"/>
      <c r="BR46" s="646"/>
      <c r="BS46" s="646"/>
      <c r="BT46" s="646"/>
      <c r="BU46" s="646"/>
      <c r="BV46" s="646"/>
      <c r="BW46" s="646"/>
      <c r="BX46" s="646"/>
      <c r="BY46" s="646"/>
      <c r="BZ46" s="646"/>
      <c r="CA46" s="646"/>
      <c r="CB46" s="646"/>
      <c r="CC46" s="646"/>
      <c r="CD46" s="646"/>
      <c r="CE46" s="646"/>
      <c r="CF46" s="646"/>
      <c r="CG46" s="646"/>
      <c r="CH46" s="646"/>
      <c r="CI46" s="646"/>
      <c r="CJ46" s="646"/>
      <c r="CK46" s="646"/>
      <c r="CL46" s="646"/>
      <c r="CM46" s="646"/>
      <c r="CN46" s="646"/>
      <c r="CO46" s="646"/>
      <c r="CP46" s="646"/>
      <c r="CQ46" s="646"/>
      <c r="CR46" s="646"/>
      <c r="CS46" s="646"/>
      <c r="CT46" s="646"/>
      <c r="CU46" s="646"/>
      <c r="CV46" s="646"/>
      <c r="CW46" s="646"/>
      <c r="CX46" s="646"/>
      <c r="CY46" s="646"/>
      <c r="CZ46" s="646"/>
      <c r="DA46" s="646"/>
      <c r="DB46" s="646"/>
      <c r="DC46" s="646"/>
      <c r="DD46" s="646"/>
      <c r="DE46" s="646"/>
      <c r="DF46" s="646"/>
      <c r="DG46" s="646"/>
      <c r="DH46" s="646"/>
      <c r="DI46" s="646"/>
      <c r="DJ46" s="646"/>
      <c r="DK46" s="646"/>
      <c r="DL46" s="646"/>
      <c r="DM46" s="646"/>
      <c r="DN46" s="646"/>
      <c r="DO46" s="646"/>
      <c r="DP46" s="646"/>
      <c r="DQ46" s="646"/>
      <c r="DR46" s="646"/>
      <c r="DS46" s="646"/>
      <c r="DT46" s="646"/>
      <c r="DU46" s="646"/>
      <c r="DV46" s="646"/>
      <c r="DW46" s="646"/>
      <c r="DX46" s="646"/>
      <c r="DY46" s="646"/>
      <c r="DZ46" s="646"/>
      <c r="EA46" s="646"/>
      <c r="EB46" s="646"/>
      <c r="EC46" s="646"/>
      <c r="ED46" s="646"/>
      <c r="EE46" s="646"/>
      <c r="EF46" s="646"/>
      <c r="EG46" s="646"/>
      <c r="EH46" s="646"/>
      <c r="EI46" s="646"/>
      <c r="EJ46" s="646"/>
      <c r="EK46" s="646"/>
      <c r="EL46" s="646"/>
      <c r="EM46" s="646"/>
      <c r="EN46" s="646"/>
      <c r="EO46" s="646"/>
      <c r="EP46" s="646"/>
      <c r="EQ46" s="646"/>
      <c r="ER46" s="646"/>
      <c r="ES46" s="646"/>
      <c r="ET46" s="646"/>
      <c r="EU46" s="646"/>
      <c r="EV46" s="646"/>
      <c r="EW46" s="646"/>
      <c r="EX46" s="646"/>
      <c r="EY46" s="646"/>
      <c r="EZ46" s="646"/>
      <c r="FA46" s="646"/>
      <c r="FB46" s="646"/>
      <c r="FC46" s="646"/>
      <c r="FD46" s="646"/>
      <c r="FE46" s="646"/>
      <c r="FF46" s="646"/>
      <c r="FG46" s="646"/>
      <c r="FH46" s="646"/>
      <c r="FI46" s="646"/>
      <c r="FJ46" s="646"/>
      <c r="FK46" s="646"/>
      <c r="FL46" s="646"/>
      <c r="FM46" s="646"/>
      <c r="FN46" s="646"/>
      <c r="FO46" s="646"/>
      <c r="FP46" s="646"/>
      <c r="FQ46" s="646"/>
      <c r="FR46" s="646"/>
      <c r="FS46" s="646"/>
      <c r="FT46" s="646"/>
      <c r="FU46" s="646"/>
      <c r="FV46" s="646"/>
      <c r="FW46" s="646"/>
      <c r="FX46" s="646"/>
      <c r="FY46" s="646"/>
      <c r="FZ46" s="646"/>
      <c r="GA46" s="646"/>
      <c r="GB46" s="646"/>
      <c r="GC46" s="646"/>
      <c r="GD46" s="646"/>
      <c r="GE46" s="646"/>
      <c r="GF46" s="646"/>
      <c r="GG46" s="646"/>
      <c r="GH46" s="646"/>
      <c r="GI46" s="646"/>
      <c r="GJ46" s="646"/>
      <c r="GK46" s="646"/>
      <c r="GL46" s="646"/>
      <c r="GM46" s="646"/>
      <c r="GN46" s="646"/>
      <c r="GO46" s="646"/>
      <c r="GP46" s="646"/>
      <c r="GQ46" s="646"/>
      <c r="GR46" s="646"/>
      <c r="GS46" s="646"/>
      <c r="GT46" s="646"/>
      <c r="GU46" s="646"/>
      <c r="GV46" s="646"/>
      <c r="GW46" s="646"/>
      <c r="GX46" s="646"/>
      <c r="GY46" s="646"/>
      <c r="GZ46" s="646"/>
      <c r="HA46" s="646"/>
      <c r="HB46" s="646"/>
      <c r="HC46" s="646"/>
      <c r="HD46" s="646"/>
      <c r="HE46" s="646"/>
      <c r="HF46" s="646"/>
      <c r="HG46" s="646"/>
      <c r="HH46" s="646"/>
      <c r="HI46" s="646"/>
      <c r="HJ46" s="646"/>
      <c r="HK46" s="646"/>
      <c r="HL46" s="646"/>
      <c r="HM46" s="646"/>
      <c r="HN46" s="646"/>
      <c r="HO46" s="646"/>
      <c r="HP46" s="646"/>
      <c r="HQ46" s="646"/>
      <c r="HR46" s="646"/>
      <c r="HS46" s="646"/>
      <c r="HT46" s="646"/>
      <c r="HU46" s="646"/>
      <c r="HV46" s="646"/>
      <c r="HW46" s="646"/>
      <c r="HX46" s="646"/>
      <c r="HY46" s="646"/>
      <c r="HZ46" s="646"/>
      <c r="IA46" s="646"/>
      <c r="IB46" s="646"/>
      <c r="IC46" s="646"/>
      <c r="ID46" s="646"/>
      <c r="IE46" s="646"/>
      <c r="IF46" s="646"/>
      <c r="IG46" s="646"/>
      <c r="IH46" s="646"/>
      <c r="II46" s="646"/>
      <c r="IJ46" s="646"/>
      <c r="IK46" s="646"/>
      <c r="IL46" s="646"/>
      <c r="IM46" s="646"/>
      <c r="IN46" s="646"/>
      <c r="IO46" s="646"/>
      <c r="IP46" s="646"/>
      <c r="IQ46" s="646"/>
      <c r="IR46" s="646"/>
      <c r="IS46" s="646"/>
      <c r="IT46" s="646"/>
      <c r="IU46" s="646"/>
      <c r="IV46" s="646"/>
      <c r="IW46" s="646"/>
      <c r="IX46" s="646"/>
    </row>
    <row r="47" spans="2:258">
      <c r="B47" s="645"/>
      <c r="C47" s="645"/>
      <c r="D47" s="645"/>
      <c r="E47" s="645"/>
      <c r="F47" s="645"/>
      <c r="G47" s="645"/>
      <c r="H47" s="648"/>
      <c r="I47" s="648"/>
      <c r="J47" s="648"/>
      <c r="K47" s="646"/>
      <c r="L47" s="646"/>
      <c r="M47" s="646"/>
      <c r="N47" s="646"/>
      <c r="O47" s="646"/>
      <c r="P47" s="646"/>
      <c r="Q47" s="646"/>
      <c r="R47" s="646"/>
      <c r="S47" s="646"/>
      <c r="T47" s="646"/>
      <c r="U47" s="646"/>
      <c r="V47" s="646"/>
      <c r="W47" s="646"/>
      <c r="X47" s="646"/>
      <c r="Y47" s="646"/>
      <c r="Z47" s="646"/>
      <c r="AA47" s="646"/>
      <c r="AB47" s="646"/>
      <c r="AC47" s="646"/>
      <c r="AD47" s="646"/>
      <c r="AE47" s="646"/>
      <c r="AF47" s="646"/>
      <c r="AG47" s="646"/>
      <c r="AH47" s="646"/>
      <c r="AI47" s="646"/>
      <c r="AJ47" s="646"/>
      <c r="AK47" s="646"/>
      <c r="AL47" s="646"/>
      <c r="AM47" s="646"/>
      <c r="AN47" s="646"/>
      <c r="AO47" s="646"/>
      <c r="AP47" s="646"/>
      <c r="AQ47" s="646"/>
      <c r="AR47" s="646"/>
      <c r="AS47" s="646"/>
      <c r="AT47" s="646"/>
      <c r="AU47" s="646"/>
      <c r="AV47" s="646"/>
      <c r="AW47" s="646"/>
      <c r="AX47" s="646"/>
      <c r="AY47" s="646"/>
      <c r="AZ47" s="646"/>
      <c r="BA47" s="646"/>
      <c r="BB47" s="646"/>
      <c r="BC47" s="646"/>
      <c r="BD47" s="646"/>
      <c r="BE47" s="646"/>
      <c r="BF47" s="646"/>
      <c r="BG47" s="646"/>
      <c r="BH47" s="646"/>
      <c r="BI47" s="646"/>
      <c r="BJ47" s="646"/>
      <c r="BK47" s="646"/>
      <c r="BL47" s="646"/>
      <c r="BM47" s="646"/>
      <c r="BN47" s="646"/>
      <c r="BO47" s="646"/>
      <c r="BP47" s="646"/>
      <c r="BQ47" s="646"/>
      <c r="BR47" s="646"/>
      <c r="BS47" s="646"/>
      <c r="BT47" s="646"/>
      <c r="BU47" s="646"/>
      <c r="BV47" s="646"/>
      <c r="BW47" s="646"/>
      <c r="BX47" s="646"/>
      <c r="BY47" s="646"/>
      <c r="BZ47" s="646"/>
      <c r="CA47" s="646"/>
      <c r="CB47" s="646"/>
      <c r="CC47" s="646"/>
      <c r="CD47" s="646"/>
      <c r="CE47" s="646"/>
      <c r="CF47" s="646"/>
      <c r="CG47" s="646"/>
      <c r="CH47" s="646"/>
      <c r="CI47" s="646"/>
      <c r="CJ47" s="646"/>
      <c r="CK47" s="646"/>
      <c r="CL47" s="646"/>
      <c r="CM47" s="646"/>
      <c r="CN47" s="646"/>
      <c r="CO47" s="646"/>
      <c r="CP47" s="646"/>
      <c r="CQ47" s="646"/>
      <c r="CR47" s="646"/>
      <c r="CS47" s="646"/>
      <c r="CT47" s="646"/>
      <c r="CU47" s="646"/>
      <c r="CV47" s="646"/>
      <c r="CW47" s="646"/>
      <c r="CX47" s="646"/>
      <c r="CY47" s="646"/>
      <c r="CZ47" s="646"/>
      <c r="DA47" s="646"/>
      <c r="DB47" s="646"/>
      <c r="DC47" s="646"/>
      <c r="DD47" s="646"/>
      <c r="DE47" s="646"/>
      <c r="DF47" s="646"/>
      <c r="DG47" s="646"/>
      <c r="DH47" s="646"/>
      <c r="DI47" s="646"/>
      <c r="DJ47" s="646"/>
      <c r="DK47" s="646"/>
      <c r="DL47" s="646"/>
      <c r="DM47" s="646"/>
      <c r="DN47" s="646"/>
      <c r="DO47" s="646"/>
      <c r="DP47" s="646"/>
      <c r="DQ47" s="646"/>
      <c r="DR47" s="646"/>
      <c r="DS47" s="646"/>
      <c r="DT47" s="646"/>
      <c r="DU47" s="646"/>
      <c r="DV47" s="646"/>
      <c r="DW47" s="646"/>
      <c r="DX47" s="646"/>
      <c r="DY47" s="646"/>
      <c r="DZ47" s="646"/>
      <c r="EA47" s="646"/>
      <c r="EB47" s="646"/>
      <c r="EC47" s="646"/>
      <c r="ED47" s="646"/>
      <c r="EE47" s="646"/>
      <c r="EF47" s="646"/>
      <c r="EG47" s="646"/>
      <c r="EH47" s="646"/>
      <c r="EI47" s="646"/>
      <c r="EJ47" s="646"/>
      <c r="EK47" s="646"/>
      <c r="EL47" s="646"/>
      <c r="EM47" s="646"/>
      <c r="EN47" s="646"/>
      <c r="EO47" s="646"/>
      <c r="EP47" s="646"/>
      <c r="EQ47" s="646"/>
      <c r="ER47" s="646"/>
      <c r="ES47" s="646"/>
      <c r="ET47" s="646"/>
      <c r="EU47" s="646"/>
      <c r="EV47" s="646"/>
      <c r="EW47" s="646"/>
      <c r="EX47" s="646"/>
      <c r="EY47" s="646"/>
      <c r="EZ47" s="646"/>
      <c r="FA47" s="646"/>
      <c r="FB47" s="646"/>
      <c r="FC47" s="646"/>
      <c r="FD47" s="646"/>
      <c r="FE47" s="646"/>
      <c r="FF47" s="646"/>
      <c r="FG47" s="646"/>
      <c r="FH47" s="646"/>
      <c r="FI47" s="646"/>
      <c r="FJ47" s="646"/>
      <c r="FK47" s="646"/>
      <c r="FL47" s="646"/>
      <c r="FM47" s="646"/>
      <c r="FN47" s="646"/>
      <c r="FO47" s="646"/>
      <c r="FP47" s="646"/>
      <c r="FQ47" s="646"/>
      <c r="FR47" s="646"/>
      <c r="FS47" s="646"/>
      <c r="FT47" s="646"/>
      <c r="FU47" s="646"/>
      <c r="FV47" s="646"/>
      <c r="FW47" s="646"/>
      <c r="FX47" s="646"/>
      <c r="FY47" s="646"/>
      <c r="FZ47" s="646"/>
      <c r="GA47" s="646"/>
      <c r="GB47" s="646"/>
      <c r="GC47" s="646"/>
      <c r="GD47" s="646"/>
      <c r="GE47" s="646"/>
      <c r="GF47" s="646"/>
      <c r="GG47" s="646"/>
      <c r="GH47" s="646"/>
      <c r="GI47" s="646"/>
      <c r="GJ47" s="646"/>
      <c r="GK47" s="646"/>
      <c r="GL47" s="646"/>
      <c r="GM47" s="646"/>
      <c r="GN47" s="646"/>
      <c r="GO47" s="646"/>
      <c r="GP47" s="646"/>
      <c r="GQ47" s="646"/>
      <c r="GR47" s="646"/>
      <c r="GS47" s="646"/>
      <c r="GT47" s="646"/>
      <c r="GU47" s="646"/>
      <c r="GV47" s="646"/>
      <c r="GW47" s="646"/>
      <c r="GX47" s="646"/>
      <c r="GY47" s="646"/>
      <c r="GZ47" s="646"/>
      <c r="HA47" s="646"/>
      <c r="HB47" s="646"/>
      <c r="HC47" s="646"/>
      <c r="HD47" s="646"/>
      <c r="HE47" s="646"/>
      <c r="HF47" s="646"/>
      <c r="HG47" s="646"/>
      <c r="HH47" s="646"/>
      <c r="HI47" s="646"/>
      <c r="HJ47" s="646"/>
      <c r="HK47" s="646"/>
      <c r="HL47" s="646"/>
      <c r="HM47" s="646"/>
      <c r="HN47" s="646"/>
      <c r="HO47" s="646"/>
      <c r="HP47" s="646"/>
      <c r="HQ47" s="646"/>
      <c r="HR47" s="646"/>
      <c r="HS47" s="646"/>
      <c r="HT47" s="646"/>
      <c r="HU47" s="646"/>
      <c r="HV47" s="646"/>
      <c r="HW47" s="646"/>
      <c r="HX47" s="646"/>
      <c r="HY47" s="646"/>
      <c r="HZ47" s="646"/>
      <c r="IA47" s="646"/>
      <c r="IB47" s="646"/>
      <c r="IC47" s="646"/>
      <c r="ID47" s="646"/>
      <c r="IE47" s="646"/>
      <c r="IF47" s="646"/>
      <c r="IG47" s="646"/>
      <c r="IH47" s="646"/>
      <c r="II47" s="646"/>
      <c r="IJ47" s="646"/>
      <c r="IK47" s="646"/>
      <c r="IL47" s="646"/>
      <c r="IM47" s="646"/>
      <c r="IN47" s="646"/>
      <c r="IO47" s="646"/>
      <c r="IP47" s="646"/>
      <c r="IQ47" s="646"/>
      <c r="IR47" s="646"/>
      <c r="IS47" s="646"/>
      <c r="IT47" s="646"/>
      <c r="IU47" s="646"/>
      <c r="IV47" s="646"/>
      <c r="IW47" s="646"/>
      <c r="IX47" s="646"/>
    </row>
    <row r="48" spans="2:258">
      <c r="B48" s="646" t="s">
        <v>464</v>
      </c>
      <c r="C48" s="646"/>
      <c r="D48" s="646" t="s">
        <v>679</v>
      </c>
      <c r="E48" s="646"/>
      <c r="F48" s="646"/>
      <c r="G48" s="646"/>
      <c r="H48" s="648"/>
      <c r="I48" s="648"/>
      <c r="J48" s="648"/>
      <c r="K48" s="646"/>
      <c r="L48" s="646"/>
      <c r="M48" s="646"/>
      <c r="N48" s="646"/>
      <c r="O48" s="646"/>
      <c r="P48" s="646"/>
      <c r="Q48" s="646"/>
      <c r="R48" s="646"/>
      <c r="S48" s="646"/>
      <c r="T48" s="646"/>
      <c r="U48" s="646"/>
      <c r="V48" s="646"/>
      <c r="W48" s="646"/>
      <c r="X48" s="646"/>
      <c r="Y48" s="646"/>
      <c r="Z48" s="646"/>
      <c r="AA48" s="646"/>
      <c r="AB48" s="646"/>
      <c r="AC48" s="646"/>
      <c r="AD48" s="646"/>
      <c r="AE48" s="646"/>
      <c r="AF48" s="646"/>
      <c r="AG48" s="646"/>
      <c r="AH48" s="646"/>
      <c r="AI48" s="646"/>
      <c r="AJ48" s="646"/>
      <c r="AK48" s="646"/>
      <c r="AL48" s="646"/>
      <c r="AM48" s="646"/>
      <c r="AN48" s="646"/>
      <c r="AO48" s="646"/>
      <c r="AP48" s="646"/>
      <c r="AQ48" s="646"/>
      <c r="AR48" s="646"/>
      <c r="AS48" s="646"/>
      <c r="AT48" s="646"/>
      <c r="AU48" s="646"/>
      <c r="AV48" s="646"/>
      <c r="AW48" s="646"/>
      <c r="AX48" s="646"/>
      <c r="AY48" s="646"/>
      <c r="AZ48" s="646"/>
      <c r="BA48" s="646"/>
      <c r="BB48" s="646"/>
      <c r="BC48" s="646"/>
      <c r="BD48" s="646"/>
      <c r="BE48" s="646"/>
      <c r="BF48" s="646"/>
      <c r="BG48" s="646"/>
      <c r="BH48" s="646"/>
      <c r="BI48" s="646"/>
      <c r="BJ48" s="646"/>
      <c r="BK48" s="646"/>
      <c r="BL48" s="646"/>
      <c r="BM48" s="646"/>
      <c r="BN48" s="646"/>
      <c r="BO48" s="646"/>
      <c r="BP48" s="646"/>
      <c r="BQ48" s="646"/>
      <c r="BR48" s="646"/>
      <c r="BS48" s="646"/>
      <c r="BT48" s="646"/>
      <c r="BU48" s="646"/>
      <c r="BV48" s="646"/>
      <c r="BW48" s="646"/>
      <c r="BX48" s="646"/>
      <c r="BY48" s="646"/>
      <c r="BZ48" s="646"/>
      <c r="CA48" s="646"/>
      <c r="CB48" s="646"/>
      <c r="CC48" s="646"/>
      <c r="CD48" s="646"/>
      <c r="CE48" s="646"/>
      <c r="CF48" s="646"/>
      <c r="CG48" s="646"/>
      <c r="CH48" s="646"/>
      <c r="CI48" s="646"/>
      <c r="CJ48" s="646"/>
      <c r="CK48" s="646"/>
      <c r="CL48" s="646"/>
      <c r="CM48" s="646"/>
      <c r="CN48" s="646"/>
      <c r="CO48" s="646"/>
      <c r="CP48" s="646"/>
      <c r="CQ48" s="646"/>
      <c r="CR48" s="646"/>
      <c r="CS48" s="646"/>
      <c r="CT48" s="646"/>
      <c r="CU48" s="646"/>
      <c r="CV48" s="646"/>
      <c r="CW48" s="646"/>
      <c r="CX48" s="646"/>
      <c r="CY48" s="646"/>
      <c r="CZ48" s="646"/>
      <c r="DA48" s="646"/>
      <c r="DB48" s="646"/>
      <c r="DC48" s="646"/>
      <c r="DD48" s="646"/>
      <c r="DE48" s="646"/>
      <c r="DF48" s="646"/>
      <c r="DG48" s="646"/>
      <c r="DH48" s="646"/>
      <c r="DI48" s="646"/>
      <c r="DJ48" s="646"/>
      <c r="DK48" s="646"/>
      <c r="DL48" s="646"/>
      <c r="DM48" s="646"/>
      <c r="DN48" s="646"/>
      <c r="DO48" s="646"/>
      <c r="DP48" s="646"/>
      <c r="DQ48" s="646"/>
      <c r="DR48" s="646"/>
      <c r="DS48" s="646"/>
      <c r="DT48" s="646"/>
      <c r="DU48" s="646"/>
      <c r="DV48" s="646"/>
      <c r="DW48" s="646"/>
      <c r="DX48" s="646"/>
      <c r="DY48" s="646"/>
      <c r="DZ48" s="646"/>
      <c r="EA48" s="646"/>
      <c r="EB48" s="646"/>
      <c r="EC48" s="646"/>
      <c r="ED48" s="646"/>
      <c r="EE48" s="646"/>
      <c r="EF48" s="646"/>
      <c r="EG48" s="646"/>
      <c r="EH48" s="646"/>
      <c r="EI48" s="646"/>
      <c r="EJ48" s="646"/>
      <c r="EK48" s="646"/>
      <c r="EL48" s="646"/>
      <c r="EM48" s="646"/>
      <c r="EN48" s="646"/>
      <c r="EO48" s="646"/>
      <c r="EP48" s="646"/>
      <c r="EQ48" s="646"/>
      <c r="ER48" s="646"/>
      <c r="ES48" s="646"/>
      <c r="ET48" s="646"/>
      <c r="EU48" s="646"/>
      <c r="EV48" s="646"/>
      <c r="EW48" s="646"/>
      <c r="EX48" s="646"/>
      <c r="EY48" s="646"/>
      <c r="EZ48" s="646"/>
      <c r="FA48" s="646"/>
      <c r="FB48" s="646"/>
      <c r="FC48" s="646"/>
      <c r="FD48" s="646"/>
      <c r="FE48" s="646"/>
      <c r="FF48" s="646"/>
      <c r="FG48" s="646"/>
      <c r="FH48" s="646"/>
      <c r="FI48" s="646"/>
      <c r="FJ48" s="646"/>
      <c r="FK48" s="646"/>
      <c r="FL48" s="646"/>
      <c r="FM48" s="646"/>
      <c r="FN48" s="646"/>
      <c r="FO48" s="646"/>
      <c r="FP48" s="646"/>
      <c r="FQ48" s="646"/>
      <c r="FR48" s="646"/>
      <c r="FS48" s="646"/>
      <c r="FT48" s="646"/>
      <c r="FU48" s="646"/>
      <c r="FV48" s="646"/>
      <c r="FW48" s="646"/>
      <c r="FX48" s="646"/>
      <c r="FY48" s="646"/>
      <c r="FZ48" s="646"/>
      <c r="GA48" s="646"/>
      <c r="GB48" s="646"/>
      <c r="GC48" s="646"/>
      <c r="GD48" s="646"/>
      <c r="GE48" s="646"/>
      <c r="GF48" s="646"/>
      <c r="GG48" s="646"/>
      <c r="GH48" s="646"/>
      <c r="GI48" s="646"/>
      <c r="GJ48" s="646"/>
      <c r="GK48" s="646"/>
      <c r="GL48" s="646"/>
      <c r="GM48" s="646"/>
      <c r="GN48" s="646"/>
      <c r="GO48" s="646"/>
      <c r="GP48" s="646"/>
      <c r="GQ48" s="646"/>
      <c r="GR48" s="646"/>
      <c r="GS48" s="646"/>
      <c r="GT48" s="646"/>
      <c r="GU48" s="646"/>
      <c r="GV48" s="646"/>
      <c r="GW48" s="646"/>
      <c r="GX48" s="646"/>
      <c r="GY48" s="646"/>
      <c r="GZ48" s="646"/>
      <c r="HA48" s="646"/>
      <c r="HB48" s="646"/>
      <c r="HC48" s="646"/>
      <c r="HD48" s="646"/>
      <c r="HE48" s="646"/>
      <c r="HF48" s="646"/>
      <c r="HG48" s="646"/>
      <c r="HH48" s="646"/>
      <c r="HI48" s="646"/>
      <c r="HJ48" s="646"/>
      <c r="HK48" s="646"/>
      <c r="HL48" s="646"/>
      <c r="HM48" s="646"/>
      <c r="HN48" s="646"/>
      <c r="HO48" s="646"/>
      <c r="HP48" s="646"/>
      <c r="HQ48" s="646"/>
      <c r="HR48" s="646"/>
      <c r="HS48" s="646"/>
      <c r="HT48" s="646"/>
      <c r="HU48" s="646"/>
      <c r="HV48" s="646"/>
      <c r="HW48" s="646"/>
      <c r="HX48" s="646"/>
      <c r="HY48" s="646"/>
      <c r="HZ48" s="646"/>
      <c r="IA48" s="646"/>
      <c r="IB48" s="646"/>
      <c r="IC48" s="646"/>
      <c r="ID48" s="646"/>
      <c r="IE48" s="646"/>
      <c r="IF48" s="646"/>
      <c r="IG48" s="646"/>
      <c r="IH48" s="646"/>
      <c r="II48" s="646"/>
      <c r="IJ48" s="646"/>
      <c r="IK48" s="646"/>
      <c r="IL48" s="646"/>
      <c r="IM48" s="646"/>
      <c r="IN48" s="646"/>
      <c r="IO48" s="646"/>
      <c r="IP48" s="646"/>
      <c r="IQ48" s="646"/>
      <c r="IR48" s="646"/>
      <c r="IS48" s="646"/>
      <c r="IT48" s="646"/>
      <c r="IU48" s="646"/>
      <c r="IV48" s="646"/>
      <c r="IW48" s="646"/>
      <c r="IX48" s="646"/>
    </row>
    <row r="49" spans="2:258">
      <c r="B49" s="649" t="s">
        <v>651</v>
      </c>
      <c r="C49" s="649"/>
      <c r="D49" s="650" t="s">
        <v>676</v>
      </c>
      <c r="E49" s="650"/>
      <c r="F49" s="650"/>
      <c r="G49" s="645"/>
      <c r="H49" s="648"/>
      <c r="I49" s="648"/>
      <c r="J49" s="648"/>
      <c r="K49" s="646"/>
      <c r="L49" s="646"/>
      <c r="M49" s="646"/>
      <c r="N49" s="646"/>
      <c r="O49" s="646"/>
      <c r="P49" s="646"/>
      <c r="Q49" s="646"/>
      <c r="R49" s="646"/>
      <c r="S49" s="646"/>
      <c r="T49" s="646"/>
      <c r="U49" s="646"/>
      <c r="V49" s="646"/>
      <c r="W49" s="646"/>
      <c r="X49" s="646"/>
      <c r="Y49" s="646"/>
      <c r="Z49" s="646"/>
      <c r="AA49" s="646"/>
      <c r="AB49" s="646"/>
      <c r="AC49" s="646"/>
      <c r="AD49" s="646"/>
      <c r="AE49" s="646"/>
      <c r="AF49" s="646"/>
      <c r="AG49" s="646"/>
      <c r="AH49" s="646"/>
      <c r="AI49" s="646"/>
      <c r="AJ49" s="646"/>
      <c r="AK49" s="646"/>
      <c r="AL49" s="646"/>
      <c r="AM49" s="646"/>
      <c r="AN49" s="646"/>
      <c r="AO49" s="646"/>
      <c r="AP49" s="646"/>
      <c r="AQ49" s="646"/>
      <c r="AR49" s="646"/>
      <c r="AS49" s="646"/>
      <c r="AT49" s="646"/>
      <c r="AU49" s="646"/>
      <c r="AV49" s="646"/>
      <c r="AW49" s="646"/>
      <c r="AX49" s="646"/>
      <c r="AY49" s="646"/>
      <c r="AZ49" s="646"/>
      <c r="BA49" s="646"/>
      <c r="BB49" s="646"/>
      <c r="BC49" s="646"/>
      <c r="BD49" s="646"/>
      <c r="BE49" s="646"/>
      <c r="BF49" s="646"/>
      <c r="BG49" s="646"/>
      <c r="BH49" s="646"/>
      <c r="BI49" s="646"/>
      <c r="BJ49" s="646"/>
      <c r="BK49" s="646"/>
      <c r="BL49" s="646"/>
      <c r="BM49" s="646"/>
      <c r="BN49" s="646"/>
      <c r="BO49" s="646"/>
      <c r="BP49" s="646"/>
      <c r="BQ49" s="646"/>
      <c r="BR49" s="646"/>
      <c r="BS49" s="646"/>
      <c r="BT49" s="646"/>
      <c r="BU49" s="646"/>
      <c r="BV49" s="646"/>
      <c r="BW49" s="646"/>
      <c r="BX49" s="646"/>
      <c r="BY49" s="646"/>
      <c r="BZ49" s="646"/>
      <c r="CA49" s="646"/>
      <c r="CB49" s="646"/>
      <c r="CC49" s="646"/>
      <c r="CD49" s="646"/>
      <c r="CE49" s="646"/>
      <c r="CF49" s="646"/>
      <c r="CG49" s="646"/>
      <c r="CH49" s="646"/>
      <c r="CI49" s="646"/>
      <c r="CJ49" s="646"/>
      <c r="CK49" s="646"/>
      <c r="CL49" s="646"/>
      <c r="CM49" s="646"/>
      <c r="CN49" s="646"/>
      <c r="CO49" s="646"/>
      <c r="CP49" s="646"/>
      <c r="CQ49" s="646"/>
      <c r="CR49" s="646"/>
      <c r="CS49" s="646"/>
      <c r="CT49" s="646"/>
      <c r="CU49" s="646"/>
      <c r="CV49" s="646"/>
      <c r="CW49" s="646"/>
      <c r="CX49" s="646"/>
      <c r="CY49" s="646"/>
      <c r="CZ49" s="646"/>
      <c r="DA49" s="646"/>
      <c r="DB49" s="646"/>
      <c r="DC49" s="646"/>
      <c r="DD49" s="646"/>
      <c r="DE49" s="646"/>
      <c r="DF49" s="646"/>
      <c r="DG49" s="646"/>
      <c r="DH49" s="646"/>
      <c r="DI49" s="646"/>
      <c r="DJ49" s="646"/>
      <c r="DK49" s="646"/>
      <c r="DL49" s="646"/>
      <c r="DM49" s="646"/>
      <c r="DN49" s="646"/>
      <c r="DO49" s="646"/>
      <c r="DP49" s="646"/>
      <c r="DQ49" s="646"/>
      <c r="DR49" s="646"/>
      <c r="DS49" s="646"/>
      <c r="DT49" s="646"/>
      <c r="DU49" s="646"/>
      <c r="DV49" s="646"/>
      <c r="DW49" s="646"/>
      <c r="DX49" s="646"/>
      <c r="DY49" s="646"/>
      <c r="DZ49" s="646"/>
      <c r="EA49" s="646"/>
      <c r="EB49" s="646"/>
      <c r="EC49" s="646"/>
      <c r="ED49" s="646"/>
      <c r="EE49" s="646"/>
      <c r="EF49" s="646"/>
      <c r="EG49" s="646"/>
      <c r="EH49" s="646"/>
      <c r="EI49" s="646"/>
      <c r="EJ49" s="646"/>
      <c r="EK49" s="646"/>
      <c r="EL49" s="646"/>
      <c r="EM49" s="646"/>
      <c r="EN49" s="646"/>
      <c r="EO49" s="646"/>
      <c r="EP49" s="646"/>
      <c r="EQ49" s="646"/>
      <c r="ER49" s="646"/>
      <c r="ES49" s="646"/>
      <c r="ET49" s="646"/>
      <c r="EU49" s="646"/>
      <c r="EV49" s="646"/>
      <c r="EW49" s="646"/>
      <c r="EX49" s="646"/>
      <c r="EY49" s="646"/>
      <c r="EZ49" s="646"/>
      <c r="FA49" s="646"/>
      <c r="FB49" s="646"/>
      <c r="FC49" s="646"/>
      <c r="FD49" s="646"/>
      <c r="FE49" s="646"/>
      <c r="FF49" s="646"/>
      <c r="FG49" s="646"/>
      <c r="FH49" s="646"/>
      <c r="FI49" s="646"/>
      <c r="FJ49" s="646"/>
      <c r="FK49" s="646"/>
      <c r="FL49" s="646"/>
      <c r="FM49" s="646"/>
      <c r="FN49" s="646"/>
      <c r="FO49" s="646"/>
      <c r="FP49" s="646"/>
      <c r="FQ49" s="646"/>
      <c r="FR49" s="646"/>
      <c r="FS49" s="646"/>
      <c r="FT49" s="646"/>
      <c r="FU49" s="646"/>
      <c r="FV49" s="646"/>
      <c r="FW49" s="646"/>
      <c r="FX49" s="646"/>
      <c r="FY49" s="646"/>
      <c r="FZ49" s="646"/>
      <c r="GA49" s="646"/>
      <c r="GB49" s="646"/>
      <c r="GC49" s="646"/>
      <c r="GD49" s="646"/>
      <c r="GE49" s="646"/>
      <c r="GF49" s="646"/>
      <c r="GG49" s="646"/>
      <c r="GH49" s="646"/>
      <c r="GI49" s="646"/>
      <c r="GJ49" s="646"/>
      <c r="GK49" s="646"/>
      <c r="GL49" s="646"/>
      <c r="GM49" s="646"/>
      <c r="GN49" s="646"/>
      <c r="GO49" s="646"/>
      <c r="GP49" s="646"/>
      <c r="GQ49" s="646"/>
      <c r="GR49" s="646"/>
      <c r="GS49" s="646"/>
      <c r="GT49" s="646"/>
      <c r="GU49" s="646"/>
      <c r="GV49" s="646"/>
      <c r="GW49" s="646"/>
      <c r="GX49" s="646"/>
      <c r="GY49" s="646"/>
      <c r="GZ49" s="646"/>
      <c r="HA49" s="646"/>
      <c r="HB49" s="646"/>
      <c r="HC49" s="646"/>
      <c r="HD49" s="646"/>
      <c r="HE49" s="646"/>
      <c r="HF49" s="646"/>
      <c r="HG49" s="646"/>
      <c r="HH49" s="646"/>
      <c r="HI49" s="646"/>
      <c r="HJ49" s="646"/>
      <c r="HK49" s="646"/>
      <c r="HL49" s="646"/>
      <c r="HM49" s="646"/>
      <c r="HN49" s="646"/>
      <c r="HO49" s="646"/>
      <c r="HP49" s="646"/>
      <c r="HQ49" s="646"/>
      <c r="HR49" s="646"/>
      <c r="HS49" s="646"/>
      <c r="HT49" s="646"/>
      <c r="HU49" s="646"/>
      <c r="HV49" s="646"/>
      <c r="HW49" s="646"/>
      <c r="HX49" s="646"/>
      <c r="HY49" s="646"/>
      <c r="HZ49" s="646"/>
      <c r="IA49" s="646"/>
      <c r="IB49" s="646"/>
      <c r="IC49" s="646"/>
      <c r="ID49" s="646"/>
      <c r="IE49" s="646"/>
      <c r="IF49" s="646"/>
      <c r="IG49" s="646"/>
      <c r="IH49" s="646"/>
      <c r="II49" s="646"/>
      <c r="IJ49" s="646"/>
      <c r="IK49" s="646"/>
      <c r="IL49" s="646"/>
      <c r="IM49" s="646"/>
      <c r="IN49" s="646"/>
      <c r="IO49" s="646"/>
      <c r="IP49" s="646"/>
      <c r="IQ49" s="646"/>
      <c r="IR49" s="646"/>
      <c r="IS49" s="646"/>
      <c r="IT49" s="646"/>
      <c r="IU49" s="646"/>
      <c r="IV49" s="646"/>
      <c r="IW49" s="646"/>
      <c r="IX49" s="646"/>
    </row>
    <row r="65536" spans="2:9" ht="16.5">
      <c r="B65536" s="176" t="s">
        <v>465</v>
      </c>
      <c r="C65536" s="176"/>
      <c r="D65536" s="177" t="s">
        <v>64</v>
      </c>
      <c r="E65536" s="177"/>
      <c r="F65536" s="178"/>
      <c r="G65536" s="176" t="s">
        <v>466</v>
      </c>
      <c r="H65536" s="178"/>
      <c r="I65536" s="178"/>
    </row>
    <row r="65537" spans="2:9" ht="16.5">
      <c r="B65537" s="179" t="s">
        <v>467</v>
      </c>
      <c r="C65537" s="179"/>
      <c r="D65537" s="180" t="s">
        <v>65</v>
      </c>
      <c r="E65537" s="180"/>
      <c r="F65537" s="178"/>
      <c r="G65537" s="179" t="s">
        <v>468</v>
      </c>
      <c r="H65537" s="178"/>
      <c r="I65537" s="178"/>
    </row>
    <row r="65538" spans="2:9" ht="16.5">
      <c r="B65538" s="179"/>
      <c r="C65538" s="465"/>
      <c r="D65538" s="180"/>
      <c r="E65538" s="181"/>
      <c r="F65538" s="178"/>
      <c r="G65538" s="179"/>
      <c r="H65538" s="178"/>
      <c r="I65538" s="178"/>
    </row>
    <row r="65539" spans="2:9" ht="16.5">
      <c r="B65539" s="179"/>
      <c r="C65539" s="465"/>
      <c r="D65539" s="180"/>
      <c r="E65539" s="181"/>
      <c r="F65539" s="178"/>
      <c r="G65539" s="179"/>
      <c r="H65539" s="178"/>
      <c r="I65539" s="178"/>
    </row>
    <row r="65540" spans="2:9" ht="16.5">
      <c r="B65540" s="179"/>
      <c r="C65540" s="179"/>
      <c r="D65540" s="180"/>
      <c r="E65540" s="181"/>
      <c r="F65540" s="178"/>
      <c r="G65540" s="179"/>
      <c r="H65540" s="178"/>
      <c r="I65540" s="178"/>
    </row>
    <row r="65541" spans="2:9" ht="16.5">
      <c r="B65541" s="176" t="s">
        <v>469</v>
      </c>
      <c r="C65541" s="176"/>
      <c r="D65541" s="177" t="s">
        <v>66</v>
      </c>
      <c r="E65541" s="177"/>
      <c r="F65541" s="178"/>
      <c r="G65541" s="176" t="s">
        <v>470</v>
      </c>
      <c r="H65541" s="178"/>
      <c r="I65541" s="178"/>
    </row>
    <row r="65542" spans="2:9" ht="16.5">
      <c r="B65542" s="179"/>
      <c r="C65542" s="179"/>
      <c r="D65542" s="180"/>
      <c r="E65542" s="182"/>
      <c r="F65542" s="178"/>
      <c r="G65542" s="178"/>
      <c r="H65542" s="178"/>
      <c r="I65542" s="178"/>
    </row>
    <row r="65543" spans="2:9" ht="16.5">
      <c r="B65543" s="176"/>
      <c r="C65543" s="179"/>
      <c r="D65543" s="180"/>
      <c r="E65543" s="183"/>
      <c r="F65543" s="178"/>
      <c r="G65543" s="178"/>
      <c r="H65543" s="178"/>
      <c r="I65543" s="178"/>
    </row>
    <row r="65544" spans="2:9" ht="16.5">
      <c r="B65544" s="177" t="s">
        <v>466</v>
      </c>
      <c r="C65544" s="176"/>
      <c r="D65544" s="176" t="s">
        <v>68</v>
      </c>
      <c r="E65544" s="177"/>
      <c r="F65544" s="178"/>
      <c r="G65544" s="177" t="s">
        <v>68</v>
      </c>
      <c r="H65544" s="178"/>
      <c r="I65544" s="178"/>
    </row>
    <row r="65545" spans="2:9" ht="16.5">
      <c r="B65545" s="179" t="s">
        <v>471</v>
      </c>
      <c r="C65545" s="179"/>
      <c r="D65545" s="179" t="s">
        <v>472</v>
      </c>
      <c r="E65545" s="179"/>
      <c r="F65545" s="178"/>
      <c r="G65545" s="180" t="s">
        <v>473</v>
      </c>
      <c r="H65545" s="178"/>
      <c r="I65545" s="178"/>
    </row>
    <row r="65546" spans="2:9" ht="16.5">
      <c r="B65546" s="180"/>
      <c r="C65546" s="179"/>
      <c r="D65546" s="179"/>
      <c r="E65546" s="183"/>
      <c r="F65546" s="178"/>
      <c r="G65546" s="180"/>
      <c r="H65546" s="178"/>
      <c r="I65546" s="178"/>
    </row>
    <row r="65547" spans="2:9" ht="16.5">
      <c r="B65547" s="180"/>
      <c r="C65547" s="179"/>
      <c r="D65547" s="179"/>
      <c r="E65547" s="183"/>
      <c r="F65547" s="178"/>
      <c r="G65547" s="180"/>
      <c r="H65547" s="178"/>
      <c r="I65547" s="178"/>
    </row>
    <row r="65548" spans="2:9" ht="16.5">
      <c r="B65548" s="180"/>
      <c r="C65548" s="179"/>
      <c r="D65548" s="179"/>
      <c r="E65548" s="183"/>
      <c r="F65548" s="178"/>
      <c r="G65548" s="180"/>
      <c r="H65548" s="178"/>
      <c r="I65548" s="178"/>
    </row>
    <row r="65549" spans="2:9" ht="16.5">
      <c r="B65549" s="177" t="s">
        <v>67</v>
      </c>
      <c r="C65549" s="176"/>
      <c r="D65549" s="176" t="s">
        <v>474</v>
      </c>
      <c r="E65549" s="177"/>
      <c r="F65549" s="178"/>
      <c r="G65549" s="177" t="s">
        <v>475</v>
      </c>
      <c r="H65549" s="178"/>
      <c r="I65549" s="178"/>
    </row>
  </sheetData>
  <mergeCells count="94">
    <mergeCell ref="B1:I2"/>
    <mergeCell ref="B3:I4"/>
    <mergeCell ref="B5:I5"/>
    <mergeCell ref="B6:I6"/>
    <mergeCell ref="B8:C9"/>
    <mergeCell ref="D8:E8"/>
    <mergeCell ref="F8:G8"/>
    <mergeCell ref="H8:I8"/>
    <mergeCell ref="D9:E9"/>
    <mergeCell ref="F9:G9"/>
    <mergeCell ref="H9:I9"/>
    <mergeCell ref="B12:C12"/>
    <mergeCell ref="D12:E12"/>
    <mergeCell ref="F12:G12"/>
    <mergeCell ref="H12:I12"/>
    <mergeCell ref="B13:C13"/>
    <mergeCell ref="D13:E13"/>
    <mergeCell ref="F13:G13"/>
    <mergeCell ref="H13:I13"/>
    <mergeCell ref="B10:I10"/>
    <mergeCell ref="B11:C11"/>
    <mergeCell ref="D11:E11"/>
    <mergeCell ref="F11:G11"/>
    <mergeCell ref="H11:I11"/>
    <mergeCell ref="H18:I18"/>
    <mergeCell ref="B17:C17"/>
    <mergeCell ref="D17:E17"/>
    <mergeCell ref="F17:G17"/>
    <mergeCell ref="H17:I17"/>
    <mergeCell ref="B22:I22"/>
    <mergeCell ref="B23:C23"/>
    <mergeCell ref="D23:E23"/>
    <mergeCell ref="F23:G23"/>
    <mergeCell ref="B14:I14"/>
    <mergeCell ref="B15:C15"/>
    <mergeCell ref="D15:E15"/>
    <mergeCell ref="F15:G15"/>
    <mergeCell ref="B19:C19"/>
    <mergeCell ref="D19:E19"/>
    <mergeCell ref="F19:G19"/>
    <mergeCell ref="H19:I19"/>
    <mergeCell ref="H15:I15"/>
    <mergeCell ref="B18:C18"/>
    <mergeCell ref="D18:E18"/>
    <mergeCell ref="F18:G18"/>
    <mergeCell ref="B20:C20"/>
    <mergeCell ref="D20:E20"/>
    <mergeCell ref="F20:G20"/>
    <mergeCell ref="H20:I20"/>
    <mergeCell ref="B21:C21"/>
    <mergeCell ref="D21:E21"/>
    <mergeCell ref="F21:G21"/>
    <mergeCell ref="H21:I21"/>
    <mergeCell ref="H23:I23"/>
    <mergeCell ref="B25:C25"/>
    <mergeCell ref="D25:E25"/>
    <mergeCell ref="F25:G25"/>
    <mergeCell ref="H25:I25"/>
    <mergeCell ref="B24:C24"/>
    <mergeCell ref="D24:E24"/>
    <mergeCell ref="F24:G24"/>
    <mergeCell ref="H24:I24"/>
    <mergeCell ref="B26:C26"/>
    <mergeCell ref="D26:E26"/>
    <mergeCell ref="F26:G26"/>
    <mergeCell ref="H26:I26"/>
    <mergeCell ref="B28:C28"/>
    <mergeCell ref="D28:E28"/>
    <mergeCell ref="F28:G28"/>
    <mergeCell ref="H28:I28"/>
    <mergeCell ref="B29:C29"/>
    <mergeCell ref="D29:E29"/>
    <mergeCell ref="F29:G29"/>
    <mergeCell ref="H29:I29"/>
    <mergeCell ref="B30:C30"/>
    <mergeCell ref="D30:E30"/>
    <mergeCell ref="F30:G30"/>
    <mergeCell ref="H30:I30"/>
    <mergeCell ref="B31:C31"/>
    <mergeCell ref="D31:E31"/>
    <mergeCell ref="F31:G31"/>
    <mergeCell ref="H31:I31"/>
    <mergeCell ref="B34:C34"/>
    <mergeCell ref="D34:E34"/>
    <mergeCell ref="F34:G34"/>
    <mergeCell ref="H34:I34"/>
    <mergeCell ref="B32:C32"/>
    <mergeCell ref="D32:E32"/>
    <mergeCell ref="F32:G32"/>
    <mergeCell ref="H32:I32"/>
    <mergeCell ref="B33:C33"/>
    <mergeCell ref="D33:E33"/>
    <mergeCell ref="F33:G33"/>
    <mergeCell ref="H33:I33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Y65552"/>
  <sheetViews>
    <sheetView workbookViewId="0">
      <selection activeCell="JA9" sqref="JA9"/>
    </sheetView>
  </sheetViews>
  <sheetFormatPr baseColWidth="10" defaultColWidth="2.7109375" defaultRowHeight="14.25"/>
  <cols>
    <col min="1" max="1" width="2.7109375" style="4"/>
    <col min="2" max="2" width="11.42578125" style="4" customWidth="1"/>
    <col min="3" max="3" width="17.28515625" style="4" customWidth="1"/>
    <col min="4" max="4" width="11.42578125" style="4" customWidth="1"/>
    <col min="5" max="5" width="6.5703125" style="4" customWidth="1"/>
    <col min="6" max="6" width="11.42578125" style="4" customWidth="1"/>
    <col min="7" max="7" width="28.28515625" style="4" customWidth="1"/>
    <col min="8" max="8" width="2.7109375" style="4" hidden="1" customWidth="1"/>
    <col min="9" max="254" width="11.42578125" style="4" hidden="1" customWidth="1"/>
    <col min="255" max="255" width="3.85546875" style="4" customWidth="1"/>
    <col min="256" max="257" width="2.7109375" style="4"/>
    <col min="258" max="258" width="11.42578125" style="4" customWidth="1"/>
    <col min="259" max="259" width="31.7109375" style="4" customWidth="1"/>
    <col min="260" max="263" width="11.42578125" style="4" customWidth="1"/>
    <col min="264" max="511" width="0" style="4" hidden="1" customWidth="1"/>
    <col min="512" max="513" width="2.7109375" style="4"/>
    <col min="514" max="514" width="11.42578125" style="4" customWidth="1"/>
    <col min="515" max="515" width="31.7109375" style="4" customWidth="1"/>
    <col min="516" max="519" width="11.42578125" style="4" customWidth="1"/>
    <col min="520" max="767" width="0" style="4" hidden="1" customWidth="1"/>
    <col min="768" max="769" width="2.7109375" style="4"/>
    <col min="770" max="770" width="11.42578125" style="4" customWidth="1"/>
    <col min="771" max="771" width="31.7109375" style="4" customWidth="1"/>
    <col min="772" max="775" width="11.42578125" style="4" customWidth="1"/>
    <col min="776" max="1023" width="0" style="4" hidden="1" customWidth="1"/>
    <col min="1024" max="1025" width="2.7109375" style="4"/>
    <col min="1026" max="1026" width="11.42578125" style="4" customWidth="1"/>
    <col min="1027" max="1027" width="31.7109375" style="4" customWidth="1"/>
    <col min="1028" max="1031" width="11.42578125" style="4" customWidth="1"/>
    <col min="1032" max="1279" width="0" style="4" hidden="1" customWidth="1"/>
    <col min="1280" max="1281" width="2.7109375" style="4"/>
    <col min="1282" max="1282" width="11.42578125" style="4" customWidth="1"/>
    <col min="1283" max="1283" width="31.7109375" style="4" customWidth="1"/>
    <col min="1284" max="1287" width="11.42578125" style="4" customWidth="1"/>
    <col min="1288" max="1535" width="0" style="4" hidden="1" customWidth="1"/>
    <col min="1536" max="1537" width="2.7109375" style="4"/>
    <col min="1538" max="1538" width="11.42578125" style="4" customWidth="1"/>
    <col min="1539" max="1539" width="31.7109375" style="4" customWidth="1"/>
    <col min="1540" max="1543" width="11.42578125" style="4" customWidth="1"/>
    <col min="1544" max="1791" width="0" style="4" hidden="1" customWidth="1"/>
    <col min="1792" max="1793" width="2.7109375" style="4"/>
    <col min="1794" max="1794" width="11.42578125" style="4" customWidth="1"/>
    <col min="1795" max="1795" width="31.7109375" style="4" customWidth="1"/>
    <col min="1796" max="1799" width="11.42578125" style="4" customWidth="1"/>
    <col min="1800" max="2047" width="0" style="4" hidden="1" customWidth="1"/>
    <col min="2048" max="2049" width="2.7109375" style="4"/>
    <col min="2050" max="2050" width="11.42578125" style="4" customWidth="1"/>
    <col min="2051" max="2051" width="31.7109375" style="4" customWidth="1"/>
    <col min="2052" max="2055" width="11.42578125" style="4" customWidth="1"/>
    <col min="2056" max="2303" width="0" style="4" hidden="1" customWidth="1"/>
    <col min="2304" max="2305" width="2.7109375" style="4"/>
    <col min="2306" max="2306" width="11.42578125" style="4" customWidth="1"/>
    <col min="2307" max="2307" width="31.7109375" style="4" customWidth="1"/>
    <col min="2308" max="2311" width="11.42578125" style="4" customWidth="1"/>
    <col min="2312" max="2559" width="0" style="4" hidden="1" customWidth="1"/>
    <col min="2560" max="2561" width="2.7109375" style="4"/>
    <col min="2562" max="2562" width="11.42578125" style="4" customWidth="1"/>
    <col min="2563" max="2563" width="31.7109375" style="4" customWidth="1"/>
    <col min="2564" max="2567" width="11.42578125" style="4" customWidth="1"/>
    <col min="2568" max="2815" width="0" style="4" hidden="1" customWidth="1"/>
    <col min="2816" max="2817" width="2.7109375" style="4"/>
    <col min="2818" max="2818" width="11.42578125" style="4" customWidth="1"/>
    <col min="2819" max="2819" width="31.7109375" style="4" customWidth="1"/>
    <col min="2820" max="2823" width="11.42578125" style="4" customWidth="1"/>
    <col min="2824" max="3071" width="0" style="4" hidden="1" customWidth="1"/>
    <col min="3072" max="3073" width="2.7109375" style="4"/>
    <col min="3074" max="3074" width="11.42578125" style="4" customWidth="1"/>
    <col min="3075" max="3075" width="31.7109375" style="4" customWidth="1"/>
    <col min="3076" max="3079" width="11.42578125" style="4" customWidth="1"/>
    <col min="3080" max="3327" width="0" style="4" hidden="1" customWidth="1"/>
    <col min="3328" max="3329" width="2.7109375" style="4"/>
    <col min="3330" max="3330" width="11.42578125" style="4" customWidth="1"/>
    <col min="3331" max="3331" width="31.7109375" style="4" customWidth="1"/>
    <col min="3332" max="3335" width="11.42578125" style="4" customWidth="1"/>
    <col min="3336" max="3583" width="0" style="4" hidden="1" customWidth="1"/>
    <col min="3584" max="3585" width="2.7109375" style="4"/>
    <col min="3586" max="3586" width="11.42578125" style="4" customWidth="1"/>
    <col min="3587" max="3587" width="31.7109375" style="4" customWidth="1"/>
    <col min="3588" max="3591" width="11.42578125" style="4" customWidth="1"/>
    <col min="3592" max="3839" width="0" style="4" hidden="1" customWidth="1"/>
    <col min="3840" max="3841" width="2.7109375" style="4"/>
    <col min="3842" max="3842" width="11.42578125" style="4" customWidth="1"/>
    <col min="3843" max="3843" width="31.7109375" style="4" customWidth="1"/>
    <col min="3844" max="3847" width="11.42578125" style="4" customWidth="1"/>
    <col min="3848" max="4095" width="0" style="4" hidden="1" customWidth="1"/>
    <col min="4096" max="4097" width="2.7109375" style="4"/>
    <col min="4098" max="4098" width="11.42578125" style="4" customWidth="1"/>
    <col min="4099" max="4099" width="31.7109375" style="4" customWidth="1"/>
    <col min="4100" max="4103" width="11.42578125" style="4" customWidth="1"/>
    <col min="4104" max="4351" width="0" style="4" hidden="1" customWidth="1"/>
    <col min="4352" max="4353" width="2.7109375" style="4"/>
    <col min="4354" max="4354" width="11.42578125" style="4" customWidth="1"/>
    <col min="4355" max="4355" width="31.7109375" style="4" customWidth="1"/>
    <col min="4356" max="4359" width="11.42578125" style="4" customWidth="1"/>
    <col min="4360" max="4607" width="0" style="4" hidden="1" customWidth="1"/>
    <col min="4608" max="4609" width="2.7109375" style="4"/>
    <col min="4610" max="4610" width="11.42578125" style="4" customWidth="1"/>
    <col min="4611" max="4611" width="31.7109375" style="4" customWidth="1"/>
    <col min="4612" max="4615" width="11.42578125" style="4" customWidth="1"/>
    <col min="4616" max="4863" width="0" style="4" hidden="1" customWidth="1"/>
    <col min="4864" max="4865" width="2.7109375" style="4"/>
    <col min="4866" max="4866" width="11.42578125" style="4" customWidth="1"/>
    <col min="4867" max="4867" width="31.7109375" style="4" customWidth="1"/>
    <col min="4868" max="4871" width="11.42578125" style="4" customWidth="1"/>
    <col min="4872" max="5119" width="0" style="4" hidden="1" customWidth="1"/>
    <col min="5120" max="5121" width="2.7109375" style="4"/>
    <col min="5122" max="5122" width="11.42578125" style="4" customWidth="1"/>
    <col min="5123" max="5123" width="31.7109375" style="4" customWidth="1"/>
    <col min="5124" max="5127" width="11.42578125" style="4" customWidth="1"/>
    <col min="5128" max="5375" width="0" style="4" hidden="1" customWidth="1"/>
    <col min="5376" max="5377" width="2.7109375" style="4"/>
    <col min="5378" max="5378" width="11.42578125" style="4" customWidth="1"/>
    <col min="5379" max="5379" width="31.7109375" style="4" customWidth="1"/>
    <col min="5380" max="5383" width="11.42578125" style="4" customWidth="1"/>
    <col min="5384" max="5631" width="0" style="4" hidden="1" customWidth="1"/>
    <col min="5632" max="5633" width="2.7109375" style="4"/>
    <col min="5634" max="5634" width="11.42578125" style="4" customWidth="1"/>
    <col min="5635" max="5635" width="31.7109375" style="4" customWidth="1"/>
    <col min="5636" max="5639" width="11.42578125" style="4" customWidth="1"/>
    <col min="5640" max="5887" width="0" style="4" hidden="1" customWidth="1"/>
    <col min="5888" max="5889" width="2.7109375" style="4"/>
    <col min="5890" max="5890" width="11.42578125" style="4" customWidth="1"/>
    <col min="5891" max="5891" width="31.7109375" style="4" customWidth="1"/>
    <col min="5892" max="5895" width="11.42578125" style="4" customWidth="1"/>
    <col min="5896" max="6143" width="0" style="4" hidden="1" customWidth="1"/>
    <col min="6144" max="6145" width="2.7109375" style="4"/>
    <col min="6146" max="6146" width="11.42578125" style="4" customWidth="1"/>
    <col min="6147" max="6147" width="31.7109375" style="4" customWidth="1"/>
    <col min="6148" max="6151" width="11.42578125" style="4" customWidth="1"/>
    <col min="6152" max="6399" width="0" style="4" hidden="1" customWidth="1"/>
    <col min="6400" max="6401" width="2.7109375" style="4"/>
    <col min="6402" max="6402" width="11.42578125" style="4" customWidth="1"/>
    <col min="6403" max="6403" width="31.7109375" style="4" customWidth="1"/>
    <col min="6404" max="6407" width="11.42578125" style="4" customWidth="1"/>
    <col min="6408" max="6655" width="0" style="4" hidden="1" customWidth="1"/>
    <col min="6656" max="6657" width="2.7109375" style="4"/>
    <col min="6658" max="6658" width="11.42578125" style="4" customWidth="1"/>
    <col min="6659" max="6659" width="31.7109375" style="4" customWidth="1"/>
    <col min="6660" max="6663" width="11.42578125" style="4" customWidth="1"/>
    <col min="6664" max="6911" width="0" style="4" hidden="1" customWidth="1"/>
    <col min="6912" max="6913" width="2.7109375" style="4"/>
    <col min="6914" max="6914" width="11.42578125" style="4" customWidth="1"/>
    <col min="6915" max="6915" width="31.7109375" style="4" customWidth="1"/>
    <col min="6916" max="6919" width="11.42578125" style="4" customWidth="1"/>
    <col min="6920" max="7167" width="0" style="4" hidden="1" customWidth="1"/>
    <col min="7168" max="7169" width="2.7109375" style="4"/>
    <col min="7170" max="7170" width="11.42578125" style="4" customWidth="1"/>
    <col min="7171" max="7171" width="31.7109375" style="4" customWidth="1"/>
    <col min="7172" max="7175" width="11.42578125" style="4" customWidth="1"/>
    <col min="7176" max="7423" width="0" style="4" hidden="1" customWidth="1"/>
    <col min="7424" max="7425" width="2.7109375" style="4"/>
    <col min="7426" max="7426" width="11.42578125" style="4" customWidth="1"/>
    <col min="7427" max="7427" width="31.7109375" style="4" customWidth="1"/>
    <col min="7428" max="7431" width="11.42578125" style="4" customWidth="1"/>
    <col min="7432" max="7679" width="0" style="4" hidden="1" customWidth="1"/>
    <col min="7680" max="7681" width="2.7109375" style="4"/>
    <col min="7682" max="7682" width="11.42578125" style="4" customWidth="1"/>
    <col min="7683" max="7683" width="31.7109375" style="4" customWidth="1"/>
    <col min="7684" max="7687" width="11.42578125" style="4" customWidth="1"/>
    <col min="7688" max="7935" width="0" style="4" hidden="1" customWidth="1"/>
    <col min="7936" max="7937" width="2.7109375" style="4"/>
    <col min="7938" max="7938" width="11.42578125" style="4" customWidth="1"/>
    <col min="7939" max="7939" width="31.7109375" style="4" customWidth="1"/>
    <col min="7940" max="7943" width="11.42578125" style="4" customWidth="1"/>
    <col min="7944" max="8191" width="0" style="4" hidden="1" customWidth="1"/>
    <col min="8192" max="8193" width="2.7109375" style="4"/>
    <col min="8194" max="8194" width="11.42578125" style="4" customWidth="1"/>
    <col min="8195" max="8195" width="31.7109375" style="4" customWidth="1"/>
    <col min="8196" max="8199" width="11.42578125" style="4" customWidth="1"/>
    <col min="8200" max="8447" width="0" style="4" hidden="1" customWidth="1"/>
    <col min="8448" max="8449" width="2.7109375" style="4"/>
    <col min="8450" max="8450" width="11.42578125" style="4" customWidth="1"/>
    <col min="8451" max="8451" width="31.7109375" style="4" customWidth="1"/>
    <col min="8452" max="8455" width="11.42578125" style="4" customWidth="1"/>
    <col min="8456" max="8703" width="0" style="4" hidden="1" customWidth="1"/>
    <col min="8704" max="8705" width="2.7109375" style="4"/>
    <col min="8706" max="8706" width="11.42578125" style="4" customWidth="1"/>
    <col min="8707" max="8707" width="31.7109375" style="4" customWidth="1"/>
    <col min="8708" max="8711" width="11.42578125" style="4" customWidth="1"/>
    <col min="8712" max="8959" width="0" style="4" hidden="1" customWidth="1"/>
    <col min="8960" max="8961" width="2.7109375" style="4"/>
    <col min="8962" max="8962" width="11.42578125" style="4" customWidth="1"/>
    <col min="8963" max="8963" width="31.7109375" style="4" customWidth="1"/>
    <col min="8964" max="8967" width="11.42578125" style="4" customWidth="1"/>
    <col min="8968" max="9215" width="0" style="4" hidden="1" customWidth="1"/>
    <col min="9216" max="9217" width="2.7109375" style="4"/>
    <col min="9218" max="9218" width="11.42578125" style="4" customWidth="1"/>
    <col min="9219" max="9219" width="31.7109375" style="4" customWidth="1"/>
    <col min="9220" max="9223" width="11.42578125" style="4" customWidth="1"/>
    <col min="9224" max="9471" width="0" style="4" hidden="1" customWidth="1"/>
    <col min="9472" max="9473" width="2.7109375" style="4"/>
    <col min="9474" max="9474" width="11.42578125" style="4" customWidth="1"/>
    <col min="9475" max="9475" width="31.7109375" style="4" customWidth="1"/>
    <col min="9476" max="9479" width="11.42578125" style="4" customWidth="1"/>
    <col min="9480" max="9727" width="0" style="4" hidden="1" customWidth="1"/>
    <col min="9728" max="9729" width="2.7109375" style="4"/>
    <col min="9730" max="9730" width="11.42578125" style="4" customWidth="1"/>
    <col min="9731" max="9731" width="31.7109375" style="4" customWidth="1"/>
    <col min="9732" max="9735" width="11.42578125" style="4" customWidth="1"/>
    <col min="9736" max="9983" width="0" style="4" hidden="1" customWidth="1"/>
    <col min="9984" max="9985" width="2.7109375" style="4"/>
    <col min="9986" max="9986" width="11.42578125" style="4" customWidth="1"/>
    <col min="9987" max="9987" width="31.7109375" style="4" customWidth="1"/>
    <col min="9988" max="9991" width="11.42578125" style="4" customWidth="1"/>
    <col min="9992" max="10239" width="0" style="4" hidden="1" customWidth="1"/>
    <col min="10240" max="10241" width="2.7109375" style="4"/>
    <col min="10242" max="10242" width="11.42578125" style="4" customWidth="1"/>
    <col min="10243" max="10243" width="31.7109375" style="4" customWidth="1"/>
    <col min="10244" max="10247" width="11.42578125" style="4" customWidth="1"/>
    <col min="10248" max="10495" width="0" style="4" hidden="1" customWidth="1"/>
    <col min="10496" max="10497" width="2.7109375" style="4"/>
    <col min="10498" max="10498" width="11.42578125" style="4" customWidth="1"/>
    <col min="10499" max="10499" width="31.7109375" style="4" customWidth="1"/>
    <col min="10500" max="10503" width="11.42578125" style="4" customWidth="1"/>
    <col min="10504" max="10751" width="0" style="4" hidden="1" customWidth="1"/>
    <col min="10752" max="10753" width="2.7109375" style="4"/>
    <col min="10754" max="10754" width="11.42578125" style="4" customWidth="1"/>
    <col min="10755" max="10755" width="31.7109375" style="4" customWidth="1"/>
    <col min="10756" max="10759" width="11.42578125" style="4" customWidth="1"/>
    <col min="10760" max="11007" width="0" style="4" hidden="1" customWidth="1"/>
    <col min="11008" max="11009" width="2.7109375" style="4"/>
    <col min="11010" max="11010" width="11.42578125" style="4" customWidth="1"/>
    <col min="11011" max="11011" width="31.7109375" style="4" customWidth="1"/>
    <col min="11012" max="11015" width="11.42578125" style="4" customWidth="1"/>
    <col min="11016" max="11263" width="0" style="4" hidden="1" customWidth="1"/>
    <col min="11264" max="11265" width="2.7109375" style="4"/>
    <col min="11266" max="11266" width="11.42578125" style="4" customWidth="1"/>
    <col min="11267" max="11267" width="31.7109375" style="4" customWidth="1"/>
    <col min="11268" max="11271" width="11.42578125" style="4" customWidth="1"/>
    <col min="11272" max="11519" width="0" style="4" hidden="1" customWidth="1"/>
    <col min="11520" max="11521" width="2.7109375" style="4"/>
    <col min="11522" max="11522" width="11.42578125" style="4" customWidth="1"/>
    <col min="11523" max="11523" width="31.7109375" style="4" customWidth="1"/>
    <col min="11524" max="11527" width="11.42578125" style="4" customWidth="1"/>
    <col min="11528" max="11775" width="0" style="4" hidden="1" customWidth="1"/>
    <col min="11776" max="11777" width="2.7109375" style="4"/>
    <col min="11778" max="11778" width="11.42578125" style="4" customWidth="1"/>
    <col min="11779" max="11779" width="31.7109375" style="4" customWidth="1"/>
    <col min="11780" max="11783" width="11.42578125" style="4" customWidth="1"/>
    <col min="11784" max="12031" width="0" style="4" hidden="1" customWidth="1"/>
    <col min="12032" max="12033" width="2.7109375" style="4"/>
    <col min="12034" max="12034" width="11.42578125" style="4" customWidth="1"/>
    <col min="12035" max="12035" width="31.7109375" style="4" customWidth="1"/>
    <col min="12036" max="12039" width="11.42578125" style="4" customWidth="1"/>
    <col min="12040" max="12287" width="0" style="4" hidden="1" customWidth="1"/>
    <col min="12288" max="12289" width="2.7109375" style="4"/>
    <col min="12290" max="12290" width="11.42578125" style="4" customWidth="1"/>
    <col min="12291" max="12291" width="31.7109375" style="4" customWidth="1"/>
    <col min="12292" max="12295" width="11.42578125" style="4" customWidth="1"/>
    <col min="12296" max="12543" width="0" style="4" hidden="1" customWidth="1"/>
    <col min="12544" max="12545" width="2.7109375" style="4"/>
    <col min="12546" max="12546" width="11.42578125" style="4" customWidth="1"/>
    <col min="12547" max="12547" width="31.7109375" style="4" customWidth="1"/>
    <col min="12548" max="12551" width="11.42578125" style="4" customWidth="1"/>
    <col min="12552" max="12799" width="0" style="4" hidden="1" customWidth="1"/>
    <col min="12800" max="12801" width="2.7109375" style="4"/>
    <col min="12802" max="12802" width="11.42578125" style="4" customWidth="1"/>
    <col min="12803" max="12803" width="31.7109375" style="4" customWidth="1"/>
    <col min="12804" max="12807" width="11.42578125" style="4" customWidth="1"/>
    <col min="12808" max="13055" width="0" style="4" hidden="1" customWidth="1"/>
    <col min="13056" max="13057" width="2.7109375" style="4"/>
    <col min="13058" max="13058" width="11.42578125" style="4" customWidth="1"/>
    <col min="13059" max="13059" width="31.7109375" style="4" customWidth="1"/>
    <col min="13060" max="13063" width="11.42578125" style="4" customWidth="1"/>
    <col min="13064" max="13311" width="0" style="4" hidden="1" customWidth="1"/>
    <col min="13312" max="13313" width="2.7109375" style="4"/>
    <col min="13314" max="13314" width="11.42578125" style="4" customWidth="1"/>
    <col min="13315" max="13315" width="31.7109375" style="4" customWidth="1"/>
    <col min="13316" max="13319" width="11.42578125" style="4" customWidth="1"/>
    <col min="13320" max="13567" width="0" style="4" hidden="1" customWidth="1"/>
    <col min="13568" max="13569" width="2.7109375" style="4"/>
    <col min="13570" max="13570" width="11.42578125" style="4" customWidth="1"/>
    <col min="13571" max="13571" width="31.7109375" style="4" customWidth="1"/>
    <col min="13572" max="13575" width="11.42578125" style="4" customWidth="1"/>
    <col min="13576" max="13823" width="0" style="4" hidden="1" customWidth="1"/>
    <col min="13824" max="13825" width="2.7109375" style="4"/>
    <col min="13826" max="13826" width="11.42578125" style="4" customWidth="1"/>
    <col min="13827" max="13827" width="31.7109375" style="4" customWidth="1"/>
    <col min="13828" max="13831" width="11.42578125" style="4" customWidth="1"/>
    <col min="13832" max="14079" width="0" style="4" hidden="1" customWidth="1"/>
    <col min="14080" max="14081" width="2.7109375" style="4"/>
    <col min="14082" max="14082" width="11.42578125" style="4" customWidth="1"/>
    <col min="14083" max="14083" width="31.7109375" style="4" customWidth="1"/>
    <col min="14084" max="14087" width="11.42578125" style="4" customWidth="1"/>
    <col min="14088" max="14335" width="0" style="4" hidden="1" customWidth="1"/>
    <col min="14336" max="14337" width="2.7109375" style="4"/>
    <col min="14338" max="14338" width="11.42578125" style="4" customWidth="1"/>
    <col min="14339" max="14339" width="31.7109375" style="4" customWidth="1"/>
    <col min="14340" max="14343" width="11.42578125" style="4" customWidth="1"/>
    <col min="14344" max="14591" width="0" style="4" hidden="1" customWidth="1"/>
    <col min="14592" max="14593" width="2.7109375" style="4"/>
    <col min="14594" max="14594" width="11.42578125" style="4" customWidth="1"/>
    <col min="14595" max="14595" width="31.7109375" style="4" customWidth="1"/>
    <col min="14596" max="14599" width="11.42578125" style="4" customWidth="1"/>
    <col min="14600" max="14847" width="0" style="4" hidden="1" customWidth="1"/>
    <col min="14848" max="14849" width="2.7109375" style="4"/>
    <col min="14850" max="14850" width="11.42578125" style="4" customWidth="1"/>
    <col min="14851" max="14851" width="31.7109375" style="4" customWidth="1"/>
    <col min="14852" max="14855" width="11.42578125" style="4" customWidth="1"/>
    <col min="14856" max="15103" width="0" style="4" hidden="1" customWidth="1"/>
    <col min="15104" max="15105" width="2.7109375" style="4"/>
    <col min="15106" max="15106" width="11.42578125" style="4" customWidth="1"/>
    <col min="15107" max="15107" width="31.7109375" style="4" customWidth="1"/>
    <col min="15108" max="15111" width="11.42578125" style="4" customWidth="1"/>
    <col min="15112" max="15359" width="0" style="4" hidden="1" customWidth="1"/>
    <col min="15360" max="15361" width="2.7109375" style="4"/>
    <col min="15362" max="15362" width="11.42578125" style="4" customWidth="1"/>
    <col min="15363" max="15363" width="31.7109375" style="4" customWidth="1"/>
    <col min="15364" max="15367" width="11.42578125" style="4" customWidth="1"/>
    <col min="15368" max="15615" width="0" style="4" hidden="1" customWidth="1"/>
    <col min="15616" max="15617" width="2.7109375" style="4"/>
    <col min="15618" max="15618" width="11.42578125" style="4" customWidth="1"/>
    <col min="15619" max="15619" width="31.7109375" style="4" customWidth="1"/>
    <col min="15620" max="15623" width="11.42578125" style="4" customWidth="1"/>
    <col min="15624" max="15871" width="0" style="4" hidden="1" customWidth="1"/>
    <col min="15872" max="15873" width="2.7109375" style="4"/>
    <col min="15874" max="15874" width="11.42578125" style="4" customWidth="1"/>
    <col min="15875" max="15875" width="31.7109375" style="4" customWidth="1"/>
    <col min="15876" max="15879" width="11.42578125" style="4" customWidth="1"/>
    <col min="15880" max="16127" width="0" style="4" hidden="1" customWidth="1"/>
    <col min="16128" max="16129" width="2.7109375" style="4"/>
    <col min="16130" max="16130" width="11.42578125" style="4" customWidth="1"/>
    <col min="16131" max="16131" width="31.7109375" style="4" customWidth="1"/>
    <col min="16132" max="16135" width="11.42578125" style="4" customWidth="1"/>
    <col min="16136" max="16383" width="0" style="4" hidden="1" customWidth="1"/>
    <col min="16384" max="16384" width="2.7109375" style="4"/>
  </cols>
  <sheetData>
    <row r="1" spans="1:14" s="165" customFormat="1" ht="16.5">
      <c r="B1" s="992" t="s">
        <v>372</v>
      </c>
      <c r="C1" s="992"/>
      <c r="D1" s="992"/>
      <c r="E1" s="992"/>
      <c r="F1" s="992"/>
      <c r="G1" s="992"/>
      <c r="H1" s="992"/>
      <c r="I1" s="992"/>
      <c r="J1" s="164"/>
      <c r="K1" s="164"/>
      <c r="L1" s="164"/>
      <c r="M1" s="164"/>
      <c r="N1" s="164"/>
    </row>
    <row r="2" spans="1:14" s="165" customFormat="1" ht="16.5">
      <c r="A2" s="164"/>
      <c r="B2" s="992"/>
      <c r="C2" s="992"/>
      <c r="D2" s="992"/>
      <c r="E2" s="992"/>
      <c r="F2" s="992"/>
      <c r="G2" s="992"/>
      <c r="H2" s="992"/>
      <c r="I2" s="992"/>
    </row>
    <row r="3" spans="1:14" s="165" customFormat="1" ht="16.5">
      <c r="A3" s="164"/>
      <c r="B3" s="1048" t="s">
        <v>383</v>
      </c>
      <c r="C3" s="1048"/>
      <c r="D3" s="1048"/>
      <c r="E3" s="1048"/>
      <c r="F3" s="1048"/>
      <c r="G3" s="1048"/>
      <c r="H3" s="1048"/>
      <c r="I3" s="1048"/>
    </row>
    <row r="4" spans="1:14" ht="3" customHeight="1">
      <c r="B4" s="1048"/>
      <c r="C4" s="1048"/>
      <c r="D4" s="1048"/>
      <c r="E4" s="1048"/>
      <c r="F4" s="1048"/>
      <c r="G4" s="1048"/>
      <c r="H4" s="1048"/>
      <c r="I4" s="1048"/>
    </row>
    <row r="5" spans="1:14" ht="15">
      <c r="B5" s="1150" t="s">
        <v>476</v>
      </c>
      <c r="C5" s="1150"/>
      <c r="D5" s="1150"/>
      <c r="E5" s="1150"/>
      <c r="F5" s="1150"/>
      <c r="G5" s="1150"/>
      <c r="H5" s="1150"/>
      <c r="I5" s="1150"/>
    </row>
    <row r="6" spans="1:14" ht="15">
      <c r="B6" s="1151" t="s">
        <v>733</v>
      </c>
      <c r="C6" s="1151"/>
      <c r="D6" s="1151"/>
      <c r="E6" s="1151"/>
      <c r="F6" s="1151"/>
      <c r="G6" s="1151"/>
      <c r="H6" s="1151"/>
      <c r="I6" s="1151"/>
    </row>
    <row r="7" spans="1:14" ht="6.75" customHeight="1">
      <c r="B7" s="651"/>
      <c r="C7" s="651"/>
      <c r="D7" s="651"/>
      <c r="E7" s="651"/>
      <c r="F7" s="651"/>
      <c r="G7" s="651"/>
      <c r="H7" s="651"/>
      <c r="I7" s="651"/>
    </row>
    <row r="8" spans="1:14">
      <c r="B8" s="1166" t="s">
        <v>450</v>
      </c>
      <c r="C8" s="1166"/>
      <c r="D8" s="1166" t="s">
        <v>196</v>
      </c>
      <c r="E8" s="1166"/>
      <c r="F8" s="1166" t="s">
        <v>222</v>
      </c>
      <c r="G8" s="1166"/>
    </row>
    <row r="9" spans="1:14">
      <c r="B9" s="1161" t="s">
        <v>477</v>
      </c>
      <c r="C9" s="1161"/>
      <c r="D9" s="1161"/>
      <c r="E9" s="1161"/>
      <c r="F9" s="1161"/>
      <c r="G9" s="1161"/>
    </row>
    <row r="10" spans="1:14" ht="15">
      <c r="B10" s="1144"/>
      <c r="C10" s="1145"/>
      <c r="D10" s="1146"/>
      <c r="E10" s="1146"/>
      <c r="F10" s="1146"/>
      <c r="G10" s="1162"/>
    </row>
    <row r="11" spans="1:14" ht="15">
      <c r="B11" s="1125"/>
      <c r="C11" s="1126"/>
      <c r="D11" s="1127"/>
      <c r="E11" s="1127"/>
      <c r="F11" s="1127"/>
      <c r="G11" s="1160"/>
    </row>
    <row r="12" spans="1:14" ht="15">
      <c r="B12" s="1125"/>
      <c r="C12" s="1126"/>
      <c r="D12" s="1127"/>
      <c r="E12" s="1127"/>
      <c r="F12" s="1127"/>
      <c r="G12" s="1160"/>
    </row>
    <row r="13" spans="1:14" ht="16.5">
      <c r="B13" s="1163" t="s">
        <v>580</v>
      </c>
      <c r="C13" s="1164"/>
      <c r="D13" s="1164"/>
      <c r="E13" s="1164"/>
      <c r="F13" s="1164"/>
      <c r="G13" s="1165"/>
      <c r="H13"/>
      <c r="I13"/>
    </row>
    <row r="14" spans="1:14" ht="15">
      <c r="B14" s="1125"/>
      <c r="C14" s="1126"/>
      <c r="D14" s="1127"/>
      <c r="E14" s="1127"/>
      <c r="F14" s="1127"/>
      <c r="G14" s="1160"/>
    </row>
    <row r="15" spans="1:14" ht="15">
      <c r="B15" s="640"/>
      <c r="C15" s="641"/>
      <c r="D15" s="642"/>
      <c r="E15" s="642"/>
      <c r="F15" s="642"/>
      <c r="G15" s="652"/>
    </row>
    <row r="16" spans="1:14" ht="15">
      <c r="B16" s="1125"/>
      <c r="C16" s="1126"/>
      <c r="D16" s="1127"/>
      <c r="E16" s="1127"/>
      <c r="F16" s="1127"/>
      <c r="G16" s="1160"/>
    </row>
    <row r="17" spans="2:7" ht="15">
      <c r="B17" s="1125"/>
      <c r="C17" s="1126"/>
      <c r="D17" s="1127"/>
      <c r="E17" s="1127"/>
      <c r="F17" s="1127"/>
      <c r="G17" s="1160"/>
    </row>
    <row r="18" spans="2:7" ht="15">
      <c r="B18" s="1125"/>
      <c r="C18" s="1126"/>
      <c r="D18" s="1127"/>
      <c r="E18" s="1127"/>
      <c r="F18" s="1127"/>
      <c r="G18" s="1160"/>
    </row>
    <row r="19" spans="2:7" ht="15">
      <c r="B19" s="1134" t="s">
        <v>478</v>
      </c>
      <c r="C19" s="1135"/>
      <c r="D19" s="1136"/>
      <c r="E19" s="1136"/>
      <c r="F19" s="1136"/>
      <c r="G19" s="1137"/>
    </row>
    <row r="20" spans="2:7" ht="7.5" customHeight="1">
      <c r="B20" s="1138"/>
      <c r="C20" s="1138"/>
      <c r="D20" s="1138"/>
      <c r="E20" s="1138"/>
      <c r="F20" s="1138"/>
      <c r="G20" s="1138"/>
    </row>
    <row r="21" spans="2:7">
      <c r="B21" s="1161" t="s">
        <v>458</v>
      </c>
      <c r="C21" s="1161"/>
      <c r="D21" s="1161"/>
      <c r="E21" s="1161"/>
      <c r="F21" s="1161"/>
      <c r="G21" s="1161"/>
    </row>
    <row r="22" spans="2:7" ht="15">
      <c r="B22" s="1144"/>
      <c r="C22" s="1145"/>
      <c r="D22" s="1146"/>
      <c r="E22" s="1146"/>
      <c r="F22" s="1146"/>
      <c r="G22" s="1162"/>
    </row>
    <row r="23" spans="2:7" ht="15">
      <c r="B23" s="1125"/>
      <c r="C23" s="1126"/>
      <c r="D23" s="1127"/>
      <c r="E23" s="1127"/>
      <c r="F23" s="1127"/>
      <c r="G23" s="1160"/>
    </row>
    <row r="24" spans="2:7" ht="15">
      <c r="B24" s="1125"/>
      <c r="C24" s="1126"/>
      <c r="D24" s="1127"/>
      <c r="E24" s="1127"/>
      <c r="F24" s="1127"/>
      <c r="G24" s="1160"/>
    </row>
    <row r="25" spans="2:7" ht="15">
      <c r="B25" s="1125"/>
      <c r="C25" s="1126"/>
      <c r="D25" s="1127"/>
      <c r="E25" s="1127"/>
      <c r="F25" s="1127"/>
      <c r="G25" s="1160"/>
    </row>
    <row r="26" spans="2:7" ht="15">
      <c r="B26" s="1125"/>
      <c r="C26" s="1126"/>
      <c r="D26" s="1127"/>
      <c r="E26" s="1127"/>
      <c r="F26" s="1127"/>
      <c r="G26" s="1160"/>
    </row>
    <row r="27" spans="2:7" ht="15">
      <c r="B27" s="1125"/>
      <c r="C27" s="1126"/>
      <c r="D27" s="1127"/>
      <c r="E27" s="1127"/>
      <c r="F27" s="1127"/>
      <c r="G27" s="1160"/>
    </row>
    <row r="28" spans="2:7" ht="15">
      <c r="B28" s="1125"/>
      <c r="C28" s="1126"/>
      <c r="D28" s="1127"/>
      <c r="E28" s="1127"/>
      <c r="F28" s="1127"/>
      <c r="G28" s="1160"/>
    </row>
    <row r="29" spans="2:7" ht="15">
      <c r="B29" s="1125"/>
      <c r="C29" s="1126"/>
      <c r="D29" s="1127"/>
      <c r="E29" s="1127"/>
      <c r="F29" s="1127"/>
      <c r="G29" s="1160"/>
    </row>
    <row r="30" spans="2:7" ht="15">
      <c r="B30" s="1125"/>
      <c r="C30" s="1126"/>
      <c r="D30" s="1127"/>
      <c r="E30" s="1127"/>
      <c r="F30" s="1127"/>
      <c r="G30" s="1160"/>
    </row>
    <row r="31" spans="2:7" ht="15">
      <c r="B31" s="1134" t="s">
        <v>479</v>
      </c>
      <c r="C31" s="1135"/>
      <c r="D31" s="1136"/>
      <c r="E31" s="1136"/>
      <c r="F31" s="1136"/>
      <c r="G31" s="1137"/>
    </row>
    <row r="32" spans="2:7" ht="6.75" customHeight="1">
      <c r="B32" s="1138"/>
      <c r="C32" s="1138"/>
      <c r="D32" s="1128"/>
      <c r="E32" s="1128"/>
      <c r="F32" s="1128"/>
      <c r="G32" s="1128"/>
    </row>
    <row r="33" spans="2:259" ht="16.5" customHeight="1">
      <c r="B33" s="1130" t="s">
        <v>188</v>
      </c>
      <c r="C33" s="1131"/>
      <c r="D33" s="1132"/>
      <c r="E33" s="1132"/>
      <c r="F33" s="1132"/>
      <c r="G33" s="1133"/>
    </row>
    <row r="34" spans="2:259" ht="12.75" customHeight="1">
      <c r="B34" s="645"/>
      <c r="C34" s="646"/>
      <c r="D34" s="645"/>
      <c r="E34" s="645"/>
      <c r="F34" s="645"/>
      <c r="G34" s="645"/>
      <c r="H34" s="645"/>
      <c r="I34" s="645" t="s">
        <v>64</v>
      </c>
      <c r="J34" s="645"/>
      <c r="K34" s="645"/>
      <c r="L34" s="646"/>
      <c r="M34" s="646"/>
      <c r="N34" s="646"/>
      <c r="O34" s="646"/>
      <c r="P34" s="646"/>
      <c r="Q34" s="646"/>
      <c r="R34" s="646"/>
      <c r="S34" s="646"/>
      <c r="T34" s="646"/>
      <c r="U34" s="646"/>
      <c r="V34" s="646"/>
      <c r="W34" s="646"/>
      <c r="X34" s="646"/>
      <c r="Y34" s="646"/>
      <c r="Z34" s="646"/>
      <c r="AA34" s="646"/>
      <c r="AB34" s="646"/>
      <c r="AC34" s="646"/>
      <c r="AD34" s="646"/>
      <c r="AE34" s="646"/>
      <c r="AF34" s="646"/>
      <c r="AG34" s="646"/>
      <c r="AH34" s="646"/>
      <c r="AI34" s="646"/>
      <c r="AJ34" s="646"/>
      <c r="AK34" s="646"/>
      <c r="AL34" s="646"/>
      <c r="AM34" s="646"/>
      <c r="AN34" s="646"/>
      <c r="AO34" s="646"/>
      <c r="AP34" s="646"/>
      <c r="AQ34" s="646"/>
      <c r="AR34" s="646"/>
      <c r="AS34" s="646"/>
      <c r="AT34" s="646"/>
      <c r="AU34" s="646"/>
      <c r="AV34" s="646"/>
      <c r="AW34" s="646"/>
      <c r="AX34" s="646"/>
      <c r="AY34" s="646"/>
      <c r="AZ34" s="646"/>
      <c r="BA34" s="646"/>
      <c r="BB34" s="646"/>
      <c r="BC34" s="646"/>
      <c r="BD34" s="646"/>
      <c r="BE34" s="646"/>
      <c r="BF34" s="646"/>
      <c r="BG34" s="646"/>
      <c r="BH34" s="646"/>
      <c r="BI34" s="646"/>
      <c r="BJ34" s="646"/>
      <c r="BK34" s="646"/>
      <c r="BL34" s="646"/>
      <c r="BM34" s="646"/>
      <c r="BN34" s="646"/>
      <c r="BO34" s="646"/>
      <c r="BP34" s="646"/>
      <c r="BQ34" s="646"/>
      <c r="BR34" s="646"/>
      <c r="BS34" s="646"/>
      <c r="BT34" s="646"/>
      <c r="BU34" s="646"/>
      <c r="BV34" s="646"/>
      <c r="BW34" s="646"/>
      <c r="BX34" s="646"/>
      <c r="BY34" s="646"/>
      <c r="BZ34" s="646"/>
      <c r="CA34" s="646"/>
      <c r="CB34" s="646"/>
      <c r="CC34" s="646"/>
      <c r="CD34" s="646"/>
      <c r="CE34" s="646"/>
      <c r="CF34" s="646"/>
      <c r="CG34" s="646"/>
      <c r="CH34" s="646"/>
      <c r="CI34" s="646"/>
      <c r="CJ34" s="646"/>
      <c r="CK34" s="646"/>
      <c r="CL34" s="646"/>
      <c r="CM34" s="646"/>
      <c r="CN34" s="646"/>
      <c r="CO34" s="646"/>
      <c r="CP34" s="646"/>
      <c r="CQ34" s="646"/>
      <c r="CR34" s="646"/>
      <c r="CS34" s="646"/>
      <c r="CT34" s="646"/>
      <c r="CU34" s="646"/>
      <c r="CV34" s="646"/>
      <c r="CW34" s="646"/>
      <c r="CX34" s="646"/>
      <c r="CY34" s="646"/>
      <c r="CZ34" s="646"/>
      <c r="DA34" s="646"/>
      <c r="DB34" s="646"/>
      <c r="DC34" s="646"/>
      <c r="DD34" s="646"/>
      <c r="DE34" s="646"/>
      <c r="DF34" s="646"/>
      <c r="DG34" s="646"/>
      <c r="DH34" s="646"/>
      <c r="DI34" s="646"/>
      <c r="DJ34" s="646"/>
      <c r="DK34" s="646"/>
      <c r="DL34" s="646"/>
      <c r="DM34" s="646"/>
      <c r="DN34" s="646"/>
      <c r="DO34" s="646"/>
      <c r="DP34" s="646"/>
      <c r="DQ34" s="646"/>
      <c r="DR34" s="646"/>
      <c r="DS34" s="646"/>
      <c r="DT34" s="646"/>
      <c r="DU34" s="646"/>
      <c r="DV34" s="646"/>
      <c r="DW34" s="646"/>
      <c r="DX34" s="646"/>
      <c r="DY34" s="646"/>
      <c r="DZ34" s="646"/>
      <c r="EA34" s="646"/>
      <c r="EB34" s="646"/>
      <c r="EC34" s="646"/>
      <c r="ED34" s="646"/>
      <c r="EE34" s="646"/>
      <c r="EF34" s="646"/>
      <c r="EG34" s="646"/>
      <c r="EH34" s="646"/>
      <c r="EI34" s="646"/>
      <c r="EJ34" s="646"/>
      <c r="EK34" s="646"/>
      <c r="EL34" s="646"/>
      <c r="EM34" s="646"/>
      <c r="EN34" s="646"/>
      <c r="EO34" s="646"/>
      <c r="EP34" s="646"/>
      <c r="EQ34" s="646"/>
      <c r="ER34" s="646"/>
      <c r="ES34" s="646"/>
      <c r="ET34" s="646"/>
      <c r="EU34" s="646"/>
      <c r="EV34" s="646"/>
      <c r="EW34" s="646"/>
      <c r="EX34" s="646"/>
      <c r="EY34" s="646"/>
      <c r="EZ34" s="646"/>
      <c r="FA34" s="646"/>
      <c r="FB34" s="646"/>
      <c r="FC34" s="646"/>
      <c r="FD34" s="646"/>
      <c r="FE34" s="646"/>
      <c r="FF34" s="646"/>
      <c r="FG34" s="646"/>
      <c r="FH34" s="646"/>
      <c r="FI34" s="646"/>
      <c r="FJ34" s="646"/>
      <c r="FK34" s="646"/>
      <c r="FL34" s="646"/>
      <c r="FM34" s="646"/>
      <c r="FN34" s="646"/>
      <c r="FO34" s="646"/>
      <c r="FP34" s="646"/>
      <c r="FQ34" s="646"/>
      <c r="FR34" s="646"/>
      <c r="FS34" s="646"/>
      <c r="FT34" s="646"/>
      <c r="FU34" s="646"/>
      <c r="FV34" s="646"/>
      <c r="FW34" s="646"/>
      <c r="FX34" s="646"/>
      <c r="FY34" s="646"/>
      <c r="FZ34" s="646"/>
      <c r="GA34" s="646"/>
      <c r="GB34" s="646"/>
      <c r="GC34" s="646"/>
      <c r="GD34" s="646"/>
      <c r="GE34" s="646"/>
      <c r="GF34" s="646"/>
      <c r="GG34" s="646"/>
      <c r="GH34" s="646"/>
      <c r="GI34" s="646"/>
      <c r="GJ34" s="646"/>
      <c r="GK34" s="646"/>
      <c r="GL34" s="646"/>
      <c r="GM34" s="646"/>
      <c r="GN34" s="646"/>
      <c r="GO34" s="646"/>
      <c r="GP34" s="646"/>
      <c r="GQ34" s="646"/>
      <c r="GR34" s="646"/>
      <c r="GS34" s="646"/>
      <c r="GT34" s="646"/>
      <c r="GU34" s="646"/>
      <c r="GV34" s="646"/>
      <c r="GW34" s="646"/>
      <c r="GX34" s="646"/>
      <c r="GY34" s="646"/>
      <c r="GZ34" s="646"/>
      <c r="HA34" s="646"/>
      <c r="HB34" s="646"/>
      <c r="HC34" s="646"/>
      <c r="HD34" s="646"/>
      <c r="HE34" s="646"/>
      <c r="HF34" s="646"/>
      <c r="HG34" s="646"/>
      <c r="HH34" s="646"/>
      <c r="HI34" s="646"/>
      <c r="HJ34" s="646"/>
      <c r="HK34" s="646"/>
      <c r="HL34" s="646"/>
      <c r="HM34" s="646"/>
      <c r="HN34" s="646"/>
      <c r="HO34" s="646"/>
      <c r="HP34" s="646"/>
      <c r="HQ34" s="646"/>
      <c r="HR34" s="646"/>
      <c r="HS34" s="646"/>
      <c r="HT34" s="646"/>
      <c r="HU34" s="646"/>
      <c r="HV34" s="646"/>
      <c r="HW34" s="646"/>
      <c r="HX34" s="646"/>
      <c r="HY34" s="646"/>
      <c r="HZ34" s="646"/>
      <c r="IA34" s="646"/>
      <c r="IB34" s="646"/>
      <c r="IC34" s="646"/>
      <c r="ID34" s="646"/>
      <c r="IE34" s="646"/>
      <c r="IF34" s="646"/>
      <c r="IG34" s="646"/>
      <c r="IH34" s="646"/>
      <c r="II34" s="646"/>
      <c r="IJ34" s="646"/>
      <c r="IK34" s="646"/>
      <c r="IL34" s="646"/>
      <c r="IM34" s="646"/>
      <c r="IN34" s="646"/>
      <c r="IO34" s="646"/>
      <c r="IP34" s="646"/>
      <c r="IQ34" s="646"/>
      <c r="IR34" s="646"/>
      <c r="IS34" s="646"/>
      <c r="IT34" s="646"/>
      <c r="IU34" s="646"/>
      <c r="IV34" s="646"/>
      <c r="IW34" s="646"/>
      <c r="IX34" s="646"/>
      <c r="IY34" s="646"/>
    </row>
    <row r="35" spans="2:259">
      <c r="B35" s="645" t="s">
        <v>559</v>
      </c>
      <c r="C35" s="646"/>
      <c r="D35" s="645" t="s">
        <v>560</v>
      </c>
      <c r="E35" s="646"/>
      <c r="F35" s="646"/>
      <c r="G35" s="645" t="s">
        <v>560</v>
      </c>
      <c r="H35" s="646"/>
      <c r="I35" s="646" t="s">
        <v>460</v>
      </c>
      <c r="J35" s="646"/>
      <c r="K35" s="646"/>
      <c r="L35" s="646"/>
      <c r="M35" s="646"/>
      <c r="N35" s="646"/>
      <c r="O35" s="646"/>
      <c r="P35" s="646"/>
      <c r="Q35" s="646"/>
      <c r="R35" s="646"/>
      <c r="S35" s="646"/>
      <c r="T35" s="646"/>
      <c r="U35" s="646"/>
      <c r="V35" s="646"/>
      <c r="W35" s="646"/>
      <c r="X35" s="646"/>
      <c r="Y35" s="646"/>
      <c r="Z35" s="646"/>
      <c r="AA35" s="646"/>
      <c r="AB35" s="646"/>
      <c r="AC35" s="646"/>
      <c r="AD35" s="646"/>
      <c r="AE35" s="646"/>
      <c r="AF35" s="646"/>
      <c r="AG35" s="646"/>
      <c r="AH35" s="646"/>
      <c r="AI35" s="646"/>
      <c r="AJ35" s="646"/>
      <c r="AK35" s="646"/>
      <c r="AL35" s="646"/>
      <c r="AM35" s="646"/>
      <c r="AN35" s="646"/>
      <c r="AO35" s="646"/>
      <c r="AP35" s="646"/>
      <c r="AQ35" s="646"/>
      <c r="AR35" s="646"/>
      <c r="AS35" s="646"/>
      <c r="AT35" s="646"/>
      <c r="AU35" s="646"/>
      <c r="AV35" s="646"/>
      <c r="AW35" s="646"/>
      <c r="AX35" s="646"/>
      <c r="AY35" s="646"/>
      <c r="AZ35" s="646"/>
      <c r="BA35" s="646"/>
      <c r="BB35" s="646"/>
      <c r="BC35" s="646"/>
      <c r="BD35" s="646"/>
      <c r="BE35" s="646"/>
      <c r="BF35" s="646"/>
      <c r="BG35" s="646"/>
      <c r="BH35" s="646"/>
      <c r="BI35" s="646"/>
      <c r="BJ35" s="646"/>
      <c r="BK35" s="646"/>
      <c r="BL35" s="646"/>
      <c r="BM35" s="646"/>
      <c r="BN35" s="646"/>
      <c r="BO35" s="646"/>
      <c r="BP35" s="646"/>
      <c r="BQ35" s="646"/>
      <c r="BR35" s="646"/>
      <c r="BS35" s="646"/>
      <c r="BT35" s="646"/>
      <c r="BU35" s="646"/>
      <c r="BV35" s="646"/>
      <c r="BW35" s="646"/>
      <c r="BX35" s="646"/>
      <c r="BY35" s="646"/>
      <c r="BZ35" s="646"/>
      <c r="CA35" s="646"/>
      <c r="CB35" s="646"/>
      <c r="CC35" s="646"/>
      <c r="CD35" s="646"/>
      <c r="CE35" s="646"/>
      <c r="CF35" s="646"/>
      <c r="CG35" s="646"/>
      <c r="CH35" s="646"/>
      <c r="CI35" s="646"/>
      <c r="CJ35" s="646"/>
      <c r="CK35" s="646"/>
      <c r="CL35" s="646"/>
      <c r="CM35" s="646"/>
      <c r="CN35" s="646"/>
      <c r="CO35" s="646"/>
      <c r="CP35" s="646"/>
      <c r="CQ35" s="646"/>
      <c r="CR35" s="646"/>
      <c r="CS35" s="646"/>
      <c r="CT35" s="646"/>
      <c r="CU35" s="646"/>
      <c r="CV35" s="646"/>
      <c r="CW35" s="646"/>
      <c r="CX35" s="646"/>
      <c r="CY35" s="646"/>
      <c r="CZ35" s="646"/>
      <c r="DA35" s="646"/>
      <c r="DB35" s="646"/>
      <c r="DC35" s="646"/>
      <c r="DD35" s="646"/>
      <c r="DE35" s="646"/>
      <c r="DF35" s="646"/>
      <c r="DG35" s="646"/>
      <c r="DH35" s="646"/>
      <c r="DI35" s="646"/>
      <c r="DJ35" s="646"/>
      <c r="DK35" s="646"/>
      <c r="DL35" s="646"/>
      <c r="DM35" s="646"/>
      <c r="DN35" s="646"/>
      <c r="DO35" s="646"/>
      <c r="DP35" s="646"/>
      <c r="DQ35" s="646"/>
      <c r="DR35" s="646"/>
      <c r="DS35" s="646"/>
      <c r="DT35" s="646"/>
      <c r="DU35" s="646"/>
      <c r="DV35" s="646"/>
      <c r="DW35" s="646"/>
      <c r="DX35" s="646"/>
      <c r="DY35" s="646"/>
      <c r="DZ35" s="646"/>
      <c r="EA35" s="646"/>
      <c r="EB35" s="646"/>
      <c r="EC35" s="646"/>
      <c r="ED35" s="646"/>
      <c r="EE35" s="646"/>
      <c r="EF35" s="646"/>
      <c r="EG35" s="646"/>
      <c r="EH35" s="646"/>
      <c r="EI35" s="646"/>
      <c r="EJ35" s="646"/>
      <c r="EK35" s="646"/>
      <c r="EL35" s="646"/>
      <c r="EM35" s="646"/>
      <c r="EN35" s="646"/>
      <c r="EO35" s="646"/>
      <c r="EP35" s="646"/>
      <c r="EQ35" s="646"/>
      <c r="ER35" s="646"/>
      <c r="ES35" s="646"/>
      <c r="ET35" s="646"/>
      <c r="EU35" s="646"/>
      <c r="EV35" s="646"/>
      <c r="EW35" s="646"/>
      <c r="EX35" s="646"/>
      <c r="EY35" s="646"/>
      <c r="EZ35" s="646"/>
      <c r="FA35" s="646"/>
      <c r="FB35" s="646"/>
      <c r="FC35" s="646"/>
      <c r="FD35" s="646"/>
      <c r="FE35" s="646"/>
      <c r="FF35" s="646"/>
      <c r="FG35" s="646"/>
      <c r="FH35" s="646"/>
      <c r="FI35" s="646"/>
      <c r="FJ35" s="646"/>
      <c r="FK35" s="646"/>
      <c r="FL35" s="646"/>
      <c r="FM35" s="646"/>
      <c r="FN35" s="646"/>
      <c r="FO35" s="646"/>
      <c r="FP35" s="646"/>
      <c r="FQ35" s="646"/>
      <c r="FR35" s="646"/>
      <c r="FS35" s="646"/>
      <c r="FT35" s="646"/>
      <c r="FU35" s="646"/>
      <c r="FV35" s="646"/>
      <c r="FW35" s="646"/>
      <c r="FX35" s="646"/>
      <c r="FY35" s="646"/>
      <c r="FZ35" s="646"/>
      <c r="GA35" s="646"/>
      <c r="GB35" s="646"/>
      <c r="GC35" s="646"/>
      <c r="GD35" s="646"/>
      <c r="GE35" s="646"/>
      <c r="GF35" s="646"/>
      <c r="GG35" s="646"/>
      <c r="GH35" s="646"/>
      <c r="GI35" s="646"/>
      <c r="GJ35" s="646"/>
      <c r="GK35" s="646"/>
      <c r="GL35" s="646"/>
      <c r="GM35" s="646"/>
      <c r="GN35" s="646"/>
      <c r="GO35" s="646"/>
      <c r="GP35" s="646"/>
      <c r="GQ35" s="646"/>
      <c r="GR35" s="646"/>
      <c r="GS35" s="646"/>
      <c r="GT35" s="646"/>
      <c r="GU35" s="646"/>
      <c r="GV35" s="646"/>
      <c r="GW35" s="646"/>
      <c r="GX35" s="646"/>
      <c r="GY35" s="646"/>
      <c r="GZ35" s="646"/>
      <c r="HA35" s="646"/>
      <c r="HB35" s="646"/>
      <c r="HC35" s="646"/>
      <c r="HD35" s="646"/>
      <c r="HE35" s="646"/>
      <c r="HF35" s="646"/>
      <c r="HG35" s="646"/>
      <c r="HH35" s="646"/>
      <c r="HI35" s="646"/>
      <c r="HJ35" s="646"/>
      <c r="HK35" s="646"/>
      <c r="HL35" s="646"/>
      <c r="HM35" s="646"/>
      <c r="HN35" s="646"/>
      <c r="HO35" s="646"/>
      <c r="HP35" s="646"/>
      <c r="HQ35" s="646"/>
      <c r="HR35" s="646"/>
      <c r="HS35" s="646"/>
      <c r="HT35" s="646"/>
      <c r="HU35" s="646"/>
      <c r="HV35" s="646"/>
      <c r="HW35" s="646"/>
      <c r="HX35" s="646"/>
      <c r="HY35" s="646"/>
      <c r="HZ35" s="646"/>
      <c r="IA35" s="646"/>
      <c r="IB35" s="646"/>
      <c r="IC35" s="646"/>
      <c r="ID35" s="646"/>
      <c r="IE35" s="646"/>
      <c r="IF35" s="646"/>
      <c r="IG35" s="646"/>
      <c r="IH35" s="646"/>
      <c r="II35" s="646"/>
      <c r="IJ35" s="646"/>
      <c r="IK35" s="646"/>
      <c r="IL35" s="646"/>
      <c r="IM35" s="646"/>
      <c r="IN35" s="646"/>
      <c r="IO35" s="646"/>
      <c r="IP35" s="646"/>
      <c r="IQ35" s="646"/>
      <c r="IR35" s="646"/>
      <c r="IS35" s="646"/>
      <c r="IT35" s="646"/>
      <c r="IU35" s="646"/>
      <c r="IV35" s="646"/>
      <c r="IW35" s="646"/>
      <c r="IX35" s="646"/>
      <c r="IY35" s="646"/>
    </row>
    <row r="36" spans="2:259">
      <c r="B36" s="646" t="s">
        <v>373</v>
      </c>
      <c r="C36" s="646"/>
      <c r="D36" s="646" t="s">
        <v>680</v>
      </c>
      <c r="E36" s="646"/>
      <c r="F36" s="646"/>
      <c r="G36" s="646" t="s">
        <v>611</v>
      </c>
      <c r="H36" s="646"/>
      <c r="I36" s="646" t="s">
        <v>387</v>
      </c>
      <c r="J36" s="646"/>
      <c r="K36" s="646"/>
      <c r="L36" s="646"/>
      <c r="M36" s="646"/>
      <c r="N36" s="646"/>
      <c r="O36" s="646"/>
      <c r="P36" s="646"/>
      <c r="Q36" s="646"/>
      <c r="R36" s="646"/>
      <c r="S36" s="646"/>
      <c r="T36" s="646"/>
      <c r="U36" s="646"/>
      <c r="V36" s="646"/>
      <c r="W36" s="646"/>
      <c r="X36" s="646"/>
      <c r="Y36" s="646"/>
      <c r="Z36" s="646"/>
      <c r="AA36" s="646"/>
      <c r="AB36" s="646"/>
      <c r="AC36" s="646"/>
      <c r="AD36" s="646"/>
      <c r="AE36" s="646"/>
      <c r="AF36" s="646"/>
      <c r="AG36" s="646"/>
      <c r="AH36" s="646"/>
      <c r="AI36" s="646"/>
      <c r="AJ36" s="646"/>
      <c r="AK36" s="646"/>
      <c r="AL36" s="646"/>
      <c r="AM36" s="646"/>
      <c r="AN36" s="646"/>
      <c r="AO36" s="646"/>
      <c r="AP36" s="646"/>
      <c r="AQ36" s="646"/>
      <c r="AR36" s="646"/>
      <c r="AS36" s="646"/>
      <c r="AT36" s="646"/>
      <c r="AU36" s="646"/>
      <c r="AV36" s="646"/>
      <c r="AW36" s="646"/>
      <c r="AX36" s="646"/>
      <c r="AY36" s="646"/>
      <c r="AZ36" s="646"/>
      <c r="BA36" s="646"/>
      <c r="BB36" s="646"/>
      <c r="BC36" s="646"/>
      <c r="BD36" s="646"/>
      <c r="BE36" s="646"/>
      <c r="BF36" s="646"/>
      <c r="BG36" s="646"/>
      <c r="BH36" s="646"/>
      <c r="BI36" s="646"/>
      <c r="BJ36" s="646"/>
      <c r="BK36" s="646"/>
      <c r="BL36" s="646"/>
      <c r="BM36" s="646"/>
      <c r="BN36" s="646"/>
      <c r="BO36" s="646"/>
      <c r="BP36" s="646"/>
      <c r="BQ36" s="646"/>
      <c r="BR36" s="646"/>
      <c r="BS36" s="646"/>
      <c r="BT36" s="646"/>
      <c r="BU36" s="646"/>
      <c r="BV36" s="646"/>
      <c r="BW36" s="646"/>
      <c r="BX36" s="646"/>
      <c r="BY36" s="646"/>
      <c r="BZ36" s="646"/>
      <c r="CA36" s="646"/>
      <c r="CB36" s="646"/>
      <c r="CC36" s="646"/>
      <c r="CD36" s="646"/>
      <c r="CE36" s="646"/>
      <c r="CF36" s="646"/>
      <c r="CG36" s="646"/>
      <c r="CH36" s="646"/>
      <c r="CI36" s="646"/>
      <c r="CJ36" s="646"/>
      <c r="CK36" s="646"/>
      <c r="CL36" s="646"/>
      <c r="CM36" s="646"/>
      <c r="CN36" s="646"/>
      <c r="CO36" s="646"/>
      <c r="CP36" s="646"/>
      <c r="CQ36" s="646"/>
      <c r="CR36" s="646"/>
      <c r="CS36" s="646"/>
      <c r="CT36" s="646"/>
      <c r="CU36" s="646"/>
      <c r="CV36" s="646"/>
      <c r="CW36" s="646"/>
      <c r="CX36" s="646"/>
      <c r="CY36" s="646"/>
      <c r="CZ36" s="646"/>
      <c r="DA36" s="646"/>
      <c r="DB36" s="646"/>
      <c r="DC36" s="646"/>
      <c r="DD36" s="646"/>
      <c r="DE36" s="646"/>
      <c r="DF36" s="646"/>
      <c r="DG36" s="646"/>
      <c r="DH36" s="646"/>
      <c r="DI36" s="646"/>
      <c r="DJ36" s="646"/>
      <c r="DK36" s="646"/>
      <c r="DL36" s="646"/>
      <c r="DM36" s="646"/>
      <c r="DN36" s="646"/>
      <c r="DO36" s="646"/>
      <c r="DP36" s="646"/>
      <c r="DQ36" s="646"/>
      <c r="DR36" s="646"/>
      <c r="DS36" s="646"/>
      <c r="DT36" s="646"/>
      <c r="DU36" s="646"/>
      <c r="DV36" s="646"/>
      <c r="DW36" s="646"/>
      <c r="DX36" s="646"/>
      <c r="DY36" s="646"/>
      <c r="DZ36" s="646"/>
      <c r="EA36" s="646"/>
      <c r="EB36" s="646"/>
      <c r="EC36" s="646"/>
      <c r="ED36" s="646"/>
      <c r="EE36" s="646"/>
      <c r="EF36" s="646"/>
      <c r="EG36" s="646"/>
      <c r="EH36" s="646"/>
      <c r="EI36" s="646"/>
      <c r="EJ36" s="646"/>
      <c r="EK36" s="646"/>
      <c r="EL36" s="646"/>
      <c r="EM36" s="646"/>
      <c r="EN36" s="646"/>
      <c r="EO36" s="646"/>
      <c r="EP36" s="646"/>
      <c r="EQ36" s="646"/>
      <c r="ER36" s="646"/>
      <c r="ES36" s="646"/>
      <c r="ET36" s="646"/>
      <c r="EU36" s="646"/>
      <c r="EV36" s="646"/>
      <c r="EW36" s="646"/>
      <c r="EX36" s="646"/>
      <c r="EY36" s="646"/>
      <c r="EZ36" s="646"/>
      <c r="FA36" s="646"/>
      <c r="FB36" s="646"/>
      <c r="FC36" s="646"/>
      <c r="FD36" s="646"/>
      <c r="FE36" s="646"/>
      <c r="FF36" s="646"/>
      <c r="FG36" s="646"/>
      <c r="FH36" s="646"/>
      <c r="FI36" s="646"/>
      <c r="FJ36" s="646"/>
      <c r="FK36" s="646"/>
      <c r="FL36" s="646"/>
      <c r="FM36" s="646"/>
      <c r="FN36" s="646"/>
      <c r="FO36" s="646"/>
      <c r="FP36" s="646"/>
      <c r="FQ36" s="646"/>
      <c r="FR36" s="646"/>
      <c r="FS36" s="646"/>
      <c r="FT36" s="646"/>
      <c r="FU36" s="646"/>
      <c r="FV36" s="646"/>
      <c r="FW36" s="646"/>
      <c r="FX36" s="646"/>
      <c r="FY36" s="646"/>
      <c r="FZ36" s="646"/>
      <c r="GA36" s="646"/>
      <c r="GB36" s="646"/>
      <c r="GC36" s="646"/>
      <c r="GD36" s="646"/>
      <c r="GE36" s="646"/>
      <c r="GF36" s="646"/>
      <c r="GG36" s="646"/>
      <c r="GH36" s="646"/>
      <c r="GI36" s="646"/>
      <c r="GJ36" s="646"/>
      <c r="GK36" s="646"/>
      <c r="GL36" s="646"/>
      <c r="GM36" s="646"/>
      <c r="GN36" s="646"/>
      <c r="GO36" s="646"/>
      <c r="GP36" s="646"/>
      <c r="GQ36" s="646"/>
      <c r="GR36" s="646"/>
      <c r="GS36" s="646"/>
      <c r="GT36" s="646"/>
      <c r="GU36" s="646"/>
      <c r="GV36" s="646"/>
      <c r="GW36" s="646"/>
      <c r="GX36" s="646"/>
      <c r="GY36" s="646"/>
      <c r="GZ36" s="646"/>
      <c r="HA36" s="646"/>
      <c r="HB36" s="646"/>
      <c r="HC36" s="646"/>
      <c r="HD36" s="646"/>
      <c r="HE36" s="646"/>
      <c r="HF36" s="646"/>
      <c r="HG36" s="646"/>
      <c r="HH36" s="646"/>
      <c r="HI36" s="646"/>
      <c r="HJ36" s="646"/>
      <c r="HK36" s="646"/>
      <c r="HL36" s="646"/>
      <c r="HM36" s="646"/>
      <c r="HN36" s="646"/>
      <c r="HO36" s="646"/>
      <c r="HP36" s="646"/>
      <c r="HQ36" s="646"/>
      <c r="HR36" s="646"/>
      <c r="HS36" s="646"/>
      <c r="HT36" s="646"/>
      <c r="HU36" s="646"/>
      <c r="HV36" s="646"/>
      <c r="HW36" s="646"/>
      <c r="HX36" s="646"/>
      <c r="HY36" s="646"/>
      <c r="HZ36" s="646"/>
      <c r="IA36" s="646"/>
      <c r="IB36" s="646"/>
      <c r="IC36" s="646"/>
      <c r="ID36" s="646"/>
      <c r="IE36" s="646"/>
      <c r="IF36" s="646"/>
      <c r="IG36" s="646"/>
      <c r="IH36" s="646"/>
      <c r="II36" s="646"/>
      <c r="IJ36" s="646"/>
      <c r="IK36" s="646"/>
      <c r="IL36" s="646"/>
      <c r="IM36" s="646"/>
      <c r="IN36" s="646"/>
      <c r="IO36" s="646"/>
      <c r="IP36" s="646"/>
      <c r="IQ36" s="646"/>
      <c r="IR36" s="646"/>
      <c r="IS36" s="646"/>
      <c r="IT36" s="646"/>
      <c r="IU36" s="646"/>
      <c r="IV36" s="646"/>
      <c r="IW36" s="646"/>
      <c r="IX36" s="646"/>
      <c r="IY36" s="646"/>
    </row>
    <row r="37" spans="2:259" ht="9.75" customHeight="1">
      <c r="B37" s="646"/>
      <c r="C37" s="646"/>
      <c r="D37" s="646" t="s">
        <v>681</v>
      </c>
      <c r="E37" s="646"/>
      <c r="F37" s="646"/>
      <c r="G37" s="646" t="s">
        <v>577</v>
      </c>
      <c r="H37" s="646"/>
      <c r="I37" s="646"/>
      <c r="J37" s="646"/>
      <c r="K37" s="646"/>
      <c r="L37" s="646"/>
      <c r="M37" s="646"/>
      <c r="N37" s="646"/>
      <c r="O37" s="646"/>
      <c r="P37" s="646"/>
      <c r="Q37" s="646"/>
      <c r="R37" s="646"/>
      <c r="S37" s="646"/>
      <c r="T37" s="646"/>
      <c r="U37" s="646"/>
      <c r="V37" s="646"/>
      <c r="W37" s="646"/>
      <c r="X37" s="646"/>
      <c r="Y37" s="646"/>
      <c r="Z37" s="646"/>
      <c r="AA37" s="646"/>
      <c r="AB37" s="646"/>
      <c r="AC37" s="646"/>
      <c r="AD37" s="646"/>
      <c r="AE37" s="646"/>
      <c r="AF37" s="646"/>
      <c r="AG37" s="646"/>
      <c r="AH37" s="646"/>
      <c r="AI37" s="646"/>
      <c r="AJ37" s="646"/>
      <c r="AK37" s="646"/>
      <c r="AL37" s="646"/>
      <c r="AM37" s="646"/>
      <c r="AN37" s="646"/>
      <c r="AO37" s="646"/>
      <c r="AP37" s="646"/>
      <c r="AQ37" s="646"/>
      <c r="AR37" s="646"/>
      <c r="AS37" s="646"/>
      <c r="AT37" s="646"/>
      <c r="AU37" s="646"/>
      <c r="AV37" s="646"/>
      <c r="AW37" s="646"/>
      <c r="AX37" s="646"/>
      <c r="AY37" s="646"/>
      <c r="AZ37" s="646"/>
      <c r="BA37" s="646"/>
      <c r="BB37" s="646"/>
      <c r="BC37" s="646"/>
      <c r="BD37" s="646"/>
      <c r="BE37" s="646"/>
      <c r="BF37" s="646"/>
      <c r="BG37" s="646"/>
      <c r="BH37" s="646"/>
      <c r="BI37" s="646"/>
      <c r="BJ37" s="646"/>
      <c r="BK37" s="646"/>
      <c r="BL37" s="646"/>
      <c r="BM37" s="646"/>
      <c r="BN37" s="646"/>
      <c r="BO37" s="646"/>
      <c r="BP37" s="646"/>
      <c r="BQ37" s="646"/>
      <c r="BR37" s="646"/>
      <c r="BS37" s="646"/>
      <c r="BT37" s="646"/>
      <c r="BU37" s="646"/>
      <c r="BV37" s="646"/>
      <c r="BW37" s="646"/>
      <c r="BX37" s="646"/>
      <c r="BY37" s="646"/>
      <c r="BZ37" s="646"/>
      <c r="CA37" s="646"/>
      <c r="CB37" s="646"/>
      <c r="CC37" s="646"/>
      <c r="CD37" s="646"/>
      <c r="CE37" s="646"/>
      <c r="CF37" s="646"/>
      <c r="CG37" s="646"/>
      <c r="CH37" s="646"/>
      <c r="CI37" s="646"/>
      <c r="CJ37" s="646"/>
      <c r="CK37" s="646"/>
      <c r="CL37" s="646"/>
      <c r="CM37" s="646"/>
      <c r="CN37" s="646"/>
      <c r="CO37" s="646"/>
      <c r="CP37" s="646"/>
      <c r="CQ37" s="646"/>
      <c r="CR37" s="646"/>
      <c r="CS37" s="646"/>
      <c r="CT37" s="646"/>
      <c r="CU37" s="646"/>
      <c r="CV37" s="646"/>
      <c r="CW37" s="646"/>
      <c r="CX37" s="646"/>
      <c r="CY37" s="646"/>
      <c r="CZ37" s="646"/>
      <c r="DA37" s="646"/>
      <c r="DB37" s="646"/>
      <c r="DC37" s="646"/>
      <c r="DD37" s="646"/>
      <c r="DE37" s="646"/>
      <c r="DF37" s="646"/>
      <c r="DG37" s="646"/>
      <c r="DH37" s="646"/>
      <c r="DI37" s="646"/>
      <c r="DJ37" s="646"/>
      <c r="DK37" s="646"/>
      <c r="DL37" s="646"/>
      <c r="DM37" s="646"/>
      <c r="DN37" s="646"/>
      <c r="DO37" s="646"/>
      <c r="DP37" s="646"/>
      <c r="DQ37" s="646"/>
      <c r="DR37" s="646"/>
      <c r="DS37" s="646"/>
      <c r="DT37" s="646"/>
      <c r="DU37" s="646"/>
      <c r="DV37" s="646"/>
      <c r="DW37" s="646"/>
      <c r="DX37" s="646"/>
      <c r="DY37" s="646"/>
      <c r="DZ37" s="646"/>
      <c r="EA37" s="646"/>
      <c r="EB37" s="646"/>
      <c r="EC37" s="646"/>
      <c r="ED37" s="646"/>
      <c r="EE37" s="646"/>
      <c r="EF37" s="646"/>
      <c r="EG37" s="646"/>
      <c r="EH37" s="646"/>
      <c r="EI37" s="646"/>
      <c r="EJ37" s="646"/>
      <c r="EK37" s="646"/>
      <c r="EL37" s="646"/>
      <c r="EM37" s="646"/>
      <c r="EN37" s="646"/>
      <c r="EO37" s="646"/>
      <c r="EP37" s="646"/>
      <c r="EQ37" s="646"/>
      <c r="ER37" s="646"/>
      <c r="ES37" s="646"/>
      <c r="ET37" s="646"/>
      <c r="EU37" s="646"/>
      <c r="EV37" s="646"/>
      <c r="EW37" s="646"/>
      <c r="EX37" s="646"/>
      <c r="EY37" s="646"/>
      <c r="EZ37" s="646"/>
      <c r="FA37" s="646"/>
      <c r="FB37" s="646"/>
      <c r="FC37" s="646"/>
      <c r="FD37" s="646"/>
      <c r="FE37" s="646"/>
      <c r="FF37" s="646"/>
      <c r="FG37" s="646"/>
      <c r="FH37" s="646"/>
      <c r="FI37" s="646"/>
      <c r="FJ37" s="646"/>
      <c r="FK37" s="646"/>
      <c r="FL37" s="646"/>
      <c r="FM37" s="646"/>
      <c r="FN37" s="646"/>
      <c r="FO37" s="646"/>
      <c r="FP37" s="646"/>
      <c r="FQ37" s="646"/>
      <c r="FR37" s="646"/>
      <c r="FS37" s="646"/>
      <c r="FT37" s="646"/>
      <c r="FU37" s="646"/>
      <c r="FV37" s="646"/>
      <c r="FW37" s="646"/>
      <c r="FX37" s="646"/>
      <c r="FY37" s="646"/>
      <c r="FZ37" s="646"/>
      <c r="GA37" s="646"/>
      <c r="GB37" s="646"/>
      <c r="GC37" s="646"/>
      <c r="GD37" s="646"/>
      <c r="GE37" s="646"/>
      <c r="GF37" s="646"/>
      <c r="GG37" s="646"/>
      <c r="GH37" s="646"/>
      <c r="GI37" s="646"/>
      <c r="GJ37" s="646"/>
      <c r="GK37" s="646"/>
      <c r="GL37" s="646"/>
      <c r="GM37" s="646"/>
      <c r="GN37" s="646"/>
      <c r="GO37" s="646"/>
      <c r="GP37" s="646"/>
      <c r="GQ37" s="646"/>
      <c r="GR37" s="646"/>
      <c r="GS37" s="646"/>
      <c r="GT37" s="646"/>
      <c r="GU37" s="646"/>
      <c r="GV37" s="646"/>
      <c r="GW37" s="646"/>
      <c r="GX37" s="646"/>
      <c r="GY37" s="646"/>
      <c r="GZ37" s="646"/>
      <c r="HA37" s="646"/>
      <c r="HB37" s="646"/>
      <c r="HC37" s="646"/>
      <c r="HD37" s="646"/>
      <c r="HE37" s="646"/>
      <c r="HF37" s="646"/>
      <c r="HG37" s="646"/>
      <c r="HH37" s="646"/>
      <c r="HI37" s="646"/>
      <c r="HJ37" s="646"/>
      <c r="HK37" s="646"/>
      <c r="HL37" s="646"/>
      <c r="HM37" s="646"/>
      <c r="HN37" s="646"/>
      <c r="HO37" s="646"/>
      <c r="HP37" s="646"/>
      <c r="HQ37" s="646"/>
      <c r="HR37" s="646"/>
      <c r="HS37" s="646"/>
      <c r="HT37" s="646"/>
      <c r="HU37" s="646"/>
      <c r="HV37" s="646"/>
      <c r="HW37" s="646"/>
      <c r="HX37" s="646"/>
      <c r="HY37" s="646"/>
      <c r="HZ37" s="646"/>
      <c r="IA37" s="646"/>
      <c r="IB37" s="646"/>
      <c r="IC37" s="646"/>
      <c r="ID37" s="646"/>
      <c r="IE37" s="646"/>
      <c r="IF37" s="646"/>
      <c r="IG37" s="646"/>
      <c r="IH37" s="646"/>
      <c r="II37" s="646"/>
      <c r="IJ37" s="646"/>
      <c r="IK37" s="646"/>
      <c r="IL37" s="646"/>
      <c r="IM37" s="646"/>
      <c r="IN37" s="646"/>
      <c r="IO37" s="646"/>
      <c r="IP37" s="646"/>
      <c r="IQ37" s="646"/>
      <c r="IR37" s="646"/>
      <c r="IS37" s="646"/>
      <c r="IT37" s="646"/>
      <c r="IU37" s="646"/>
      <c r="IV37" s="646"/>
      <c r="IW37" s="646"/>
      <c r="IX37" s="646"/>
      <c r="IY37" s="646"/>
    </row>
    <row r="38" spans="2:259" ht="22.5" customHeight="1">
      <c r="B38" s="646" t="s">
        <v>461</v>
      </c>
      <c r="C38" s="646"/>
      <c r="D38" s="646" t="s">
        <v>382</v>
      </c>
      <c r="E38" s="646"/>
      <c r="F38" s="646"/>
      <c r="G38" s="646" t="s">
        <v>381</v>
      </c>
      <c r="H38" s="646"/>
      <c r="I38" s="646"/>
      <c r="J38" s="646"/>
      <c r="K38" s="646"/>
      <c r="L38" s="646"/>
      <c r="M38" s="646"/>
      <c r="N38" s="646"/>
      <c r="O38" s="646"/>
      <c r="P38" s="646"/>
      <c r="Q38" s="646"/>
      <c r="R38" s="646"/>
      <c r="S38" s="646"/>
      <c r="T38" s="646"/>
      <c r="U38" s="646"/>
      <c r="V38" s="646"/>
      <c r="W38" s="646"/>
      <c r="X38" s="646"/>
      <c r="Y38" s="646"/>
      <c r="Z38" s="646"/>
      <c r="AA38" s="646"/>
      <c r="AB38" s="646"/>
      <c r="AC38" s="646"/>
      <c r="AD38" s="646"/>
      <c r="AE38" s="646"/>
      <c r="AF38" s="646"/>
      <c r="AG38" s="646"/>
      <c r="AH38" s="646"/>
      <c r="AI38" s="646"/>
      <c r="AJ38" s="646"/>
      <c r="AK38" s="646"/>
      <c r="AL38" s="646"/>
      <c r="AM38" s="646"/>
      <c r="AN38" s="646"/>
      <c r="AO38" s="646"/>
      <c r="AP38" s="646"/>
      <c r="AQ38" s="646"/>
      <c r="AR38" s="646"/>
      <c r="AS38" s="646"/>
      <c r="AT38" s="646"/>
      <c r="AU38" s="646"/>
      <c r="AV38" s="646"/>
      <c r="AW38" s="646"/>
      <c r="AX38" s="646"/>
      <c r="AY38" s="646"/>
      <c r="AZ38" s="646"/>
      <c r="BA38" s="646"/>
      <c r="BB38" s="646"/>
      <c r="BC38" s="646"/>
      <c r="BD38" s="646"/>
      <c r="BE38" s="646"/>
      <c r="BF38" s="646"/>
      <c r="BG38" s="646"/>
      <c r="BH38" s="646"/>
      <c r="BI38" s="646"/>
      <c r="BJ38" s="646"/>
      <c r="BK38" s="646"/>
      <c r="BL38" s="646"/>
      <c r="BM38" s="646"/>
      <c r="BN38" s="646"/>
      <c r="BO38" s="646"/>
      <c r="BP38" s="646"/>
      <c r="BQ38" s="646"/>
      <c r="BR38" s="646"/>
      <c r="BS38" s="646"/>
      <c r="BT38" s="646"/>
      <c r="BU38" s="646"/>
      <c r="BV38" s="646"/>
      <c r="BW38" s="646"/>
      <c r="BX38" s="646"/>
      <c r="BY38" s="646"/>
      <c r="BZ38" s="646"/>
      <c r="CA38" s="646"/>
      <c r="CB38" s="646"/>
      <c r="CC38" s="646"/>
      <c r="CD38" s="646"/>
      <c r="CE38" s="646"/>
      <c r="CF38" s="646"/>
      <c r="CG38" s="646"/>
      <c r="CH38" s="646"/>
      <c r="CI38" s="646"/>
      <c r="CJ38" s="646"/>
      <c r="CK38" s="646"/>
      <c r="CL38" s="646"/>
      <c r="CM38" s="646"/>
      <c r="CN38" s="646"/>
      <c r="CO38" s="646"/>
      <c r="CP38" s="646"/>
      <c r="CQ38" s="646"/>
      <c r="CR38" s="646"/>
      <c r="CS38" s="646"/>
      <c r="CT38" s="646"/>
      <c r="CU38" s="646"/>
      <c r="CV38" s="646"/>
      <c r="CW38" s="646"/>
      <c r="CX38" s="646"/>
      <c r="CY38" s="646"/>
      <c r="CZ38" s="646"/>
      <c r="DA38" s="646"/>
      <c r="DB38" s="646"/>
      <c r="DC38" s="646"/>
      <c r="DD38" s="646"/>
      <c r="DE38" s="646"/>
      <c r="DF38" s="646"/>
      <c r="DG38" s="646"/>
      <c r="DH38" s="646"/>
      <c r="DI38" s="646"/>
      <c r="DJ38" s="646"/>
      <c r="DK38" s="646"/>
      <c r="DL38" s="646"/>
      <c r="DM38" s="646"/>
      <c r="DN38" s="646"/>
      <c r="DO38" s="646"/>
      <c r="DP38" s="646"/>
      <c r="DQ38" s="646"/>
      <c r="DR38" s="646"/>
      <c r="DS38" s="646"/>
      <c r="DT38" s="646"/>
      <c r="DU38" s="646"/>
      <c r="DV38" s="646"/>
      <c r="DW38" s="646"/>
      <c r="DX38" s="646"/>
      <c r="DY38" s="646"/>
      <c r="DZ38" s="646"/>
      <c r="EA38" s="646"/>
      <c r="EB38" s="646"/>
      <c r="EC38" s="646"/>
      <c r="ED38" s="646"/>
      <c r="EE38" s="646"/>
      <c r="EF38" s="646"/>
      <c r="EG38" s="646"/>
      <c r="EH38" s="646"/>
      <c r="EI38" s="646"/>
      <c r="EJ38" s="646"/>
      <c r="EK38" s="646"/>
      <c r="EL38" s="646"/>
      <c r="EM38" s="646"/>
      <c r="EN38" s="646"/>
      <c r="EO38" s="646"/>
      <c r="EP38" s="646"/>
      <c r="EQ38" s="646"/>
      <c r="ER38" s="646"/>
      <c r="ES38" s="646"/>
      <c r="ET38" s="646"/>
      <c r="EU38" s="646"/>
      <c r="EV38" s="646"/>
      <c r="EW38" s="646"/>
      <c r="EX38" s="646"/>
      <c r="EY38" s="646"/>
      <c r="EZ38" s="646"/>
      <c r="FA38" s="646"/>
      <c r="FB38" s="646"/>
      <c r="FC38" s="646"/>
      <c r="FD38" s="646"/>
      <c r="FE38" s="646"/>
      <c r="FF38" s="646"/>
      <c r="FG38" s="646"/>
      <c r="FH38" s="646"/>
      <c r="FI38" s="646"/>
      <c r="FJ38" s="646"/>
      <c r="FK38" s="646"/>
      <c r="FL38" s="646"/>
      <c r="FM38" s="646"/>
      <c r="FN38" s="646"/>
      <c r="FO38" s="646"/>
      <c r="FP38" s="646"/>
      <c r="FQ38" s="646"/>
      <c r="FR38" s="646"/>
      <c r="FS38" s="646"/>
      <c r="FT38" s="646"/>
      <c r="FU38" s="646"/>
      <c r="FV38" s="646"/>
      <c r="FW38" s="646"/>
      <c r="FX38" s="646"/>
      <c r="FY38" s="646"/>
      <c r="FZ38" s="646"/>
      <c r="GA38" s="646"/>
      <c r="GB38" s="646"/>
      <c r="GC38" s="646"/>
      <c r="GD38" s="646"/>
      <c r="GE38" s="646"/>
      <c r="GF38" s="646"/>
      <c r="GG38" s="646"/>
      <c r="GH38" s="646"/>
      <c r="GI38" s="646"/>
      <c r="GJ38" s="646"/>
      <c r="GK38" s="646"/>
      <c r="GL38" s="646"/>
      <c r="GM38" s="646"/>
      <c r="GN38" s="646"/>
      <c r="GO38" s="646"/>
      <c r="GP38" s="646"/>
      <c r="GQ38" s="646"/>
      <c r="GR38" s="646"/>
      <c r="GS38" s="646"/>
      <c r="GT38" s="646"/>
      <c r="GU38" s="646"/>
      <c r="GV38" s="646"/>
      <c r="GW38" s="646"/>
      <c r="GX38" s="646"/>
      <c r="GY38" s="646"/>
      <c r="GZ38" s="646"/>
      <c r="HA38" s="646"/>
      <c r="HB38" s="646"/>
      <c r="HC38" s="646"/>
      <c r="HD38" s="646"/>
      <c r="HE38" s="646"/>
      <c r="HF38" s="646"/>
      <c r="HG38" s="646"/>
      <c r="HH38" s="646"/>
      <c r="HI38" s="646"/>
      <c r="HJ38" s="646"/>
      <c r="HK38" s="646"/>
      <c r="HL38" s="646"/>
      <c r="HM38" s="646"/>
      <c r="HN38" s="646"/>
      <c r="HO38" s="646"/>
      <c r="HP38" s="646"/>
      <c r="HQ38" s="646"/>
      <c r="HR38" s="646"/>
      <c r="HS38" s="646"/>
      <c r="HT38" s="646"/>
      <c r="HU38" s="646"/>
      <c r="HV38" s="646"/>
      <c r="HW38" s="646"/>
      <c r="HX38" s="646"/>
      <c r="HY38" s="646"/>
      <c r="HZ38" s="646"/>
      <c r="IA38" s="646"/>
      <c r="IB38" s="646"/>
      <c r="IC38" s="646"/>
      <c r="ID38" s="646"/>
      <c r="IE38" s="646"/>
      <c r="IF38" s="646"/>
      <c r="IG38" s="646"/>
      <c r="IH38" s="646"/>
      <c r="II38" s="646"/>
      <c r="IJ38" s="646"/>
      <c r="IK38" s="646"/>
      <c r="IL38" s="646"/>
      <c r="IM38" s="646"/>
      <c r="IN38" s="646"/>
      <c r="IO38" s="646"/>
      <c r="IP38" s="646"/>
      <c r="IQ38" s="646"/>
      <c r="IR38" s="646"/>
      <c r="IS38" s="646"/>
      <c r="IT38" s="646"/>
      <c r="IU38" s="646"/>
      <c r="IV38" s="646"/>
      <c r="IW38" s="646"/>
      <c r="IX38" s="646"/>
      <c r="IY38" s="646"/>
    </row>
    <row r="39" spans="2:259">
      <c r="B39" s="645" t="s">
        <v>426</v>
      </c>
      <c r="C39" s="646"/>
      <c r="D39" s="645" t="s">
        <v>684</v>
      </c>
      <c r="E39" s="646"/>
      <c r="F39" s="646"/>
      <c r="G39" s="645" t="s">
        <v>375</v>
      </c>
      <c r="H39" s="646"/>
      <c r="I39" s="646" t="s">
        <v>481</v>
      </c>
      <c r="J39" s="646"/>
      <c r="K39" s="646"/>
      <c r="L39" s="646"/>
      <c r="M39" s="646"/>
      <c r="N39" s="646"/>
      <c r="O39" s="646"/>
      <c r="P39" s="646"/>
      <c r="Q39" s="646"/>
      <c r="R39" s="646"/>
      <c r="S39" s="646"/>
      <c r="T39" s="646"/>
      <c r="U39" s="646"/>
      <c r="V39" s="646"/>
      <c r="W39" s="646"/>
      <c r="X39" s="646"/>
      <c r="Y39" s="646"/>
      <c r="Z39" s="646"/>
      <c r="AA39" s="646"/>
      <c r="AB39" s="646"/>
      <c r="AC39" s="646"/>
      <c r="AD39" s="646"/>
      <c r="AE39" s="646"/>
      <c r="AF39" s="646"/>
      <c r="AG39" s="646"/>
      <c r="AH39" s="646"/>
      <c r="AI39" s="646"/>
      <c r="AJ39" s="646"/>
      <c r="AK39" s="646"/>
      <c r="AL39" s="646"/>
      <c r="AM39" s="646"/>
      <c r="AN39" s="646"/>
      <c r="AO39" s="646"/>
      <c r="AP39" s="646"/>
      <c r="AQ39" s="646"/>
      <c r="AR39" s="646"/>
      <c r="AS39" s="646"/>
      <c r="AT39" s="646"/>
      <c r="AU39" s="646"/>
      <c r="AV39" s="646"/>
      <c r="AW39" s="646"/>
      <c r="AX39" s="646"/>
      <c r="AY39" s="646"/>
      <c r="AZ39" s="646"/>
      <c r="BA39" s="646"/>
      <c r="BB39" s="646"/>
      <c r="BC39" s="646"/>
      <c r="BD39" s="646"/>
      <c r="BE39" s="646"/>
      <c r="BF39" s="646"/>
      <c r="BG39" s="646"/>
      <c r="BH39" s="646"/>
      <c r="BI39" s="646"/>
      <c r="BJ39" s="646"/>
      <c r="BK39" s="646"/>
      <c r="BL39" s="646"/>
      <c r="BM39" s="646"/>
      <c r="BN39" s="646"/>
      <c r="BO39" s="646"/>
      <c r="BP39" s="646"/>
      <c r="BQ39" s="646"/>
      <c r="BR39" s="646"/>
      <c r="BS39" s="646"/>
      <c r="BT39" s="646"/>
      <c r="BU39" s="646"/>
      <c r="BV39" s="646"/>
      <c r="BW39" s="646"/>
      <c r="BX39" s="646"/>
      <c r="BY39" s="646"/>
      <c r="BZ39" s="646"/>
      <c r="CA39" s="646"/>
      <c r="CB39" s="646"/>
      <c r="CC39" s="646"/>
      <c r="CD39" s="646"/>
      <c r="CE39" s="646"/>
      <c r="CF39" s="646"/>
      <c r="CG39" s="646"/>
      <c r="CH39" s="646"/>
      <c r="CI39" s="646"/>
      <c r="CJ39" s="646"/>
      <c r="CK39" s="646"/>
      <c r="CL39" s="646"/>
      <c r="CM39" s="646"/>
      <c r="CN39" s="646"/>
      <c r="CO39" s="646"/>
      <c r="CP39" s="646"/>
      <c r="CQ39" s="646"/>
      <c r="CR39" s="646"/>
      <c r="CS39" s="646"/>
      <c r="CT39" s="646"/>
      <c r="CU39" s="646"/>
      <c r="CV39" s="646"/>
      <c r="CW39" s="646"/>
      <c r="CX39" s="646"/>
      <c r="CY39" s="646"/>
      <c r="CZ39" s="646"/>
      <c r="DA39" s="646"/>
      <c r="DB39" s="646"/>
      <c r="DC39" s="646"/>
      <c r="DD39" s="646"/>
      <c r="DE39" s="646"/>
      <c r="DF39" s="646"/>
      <c r="DG39" s="646"/>
      <c r="DH39" s="646"/>
      <c r="DI39" s="646"/>
      <c r="DJ39" s="646"/>
      <c r="DK39" s="646"/>
      <c r="DL39" s="646"/>
      <c r="DM39" s="646"/>
      <c r="DN39" s="646"/>
      <c r="DO39" s="646"/>
      <c r="DP39" s="646"/>
      <c r="DQ39" s="646"/>
      <c r="DR39" s="646"/>
      <c r="DS39" s="646"/>
      <c r="DT39" s="646"/>
      <c r="DU39" s="646"/>
      <c r="DV39" s="646"/>
      <c r="DW39" s="646"/>
      <c r="DX39" s="646"/>
      <c r="DY39" s="646"/>
      <c r="DZ39" s="646"/>
      <c r="EA39" s="646"/>
      <c r="EB39" s="646"/>
      <c r="EC39" s="646"/>
      <c r="ED39" s="646"/>
      <c r="EE39" s="646"/>
      <c r="EF39" s="646"/>
      <c r="EG39" s="646"/>
      <c r="EH39" s="646"/>
      <c r="EI39" s="646"/>
      <c r="EJ39" s="646"/>
      <c r="EK39" s="646"/>
      <c r="EL39" s="646"/>
      <c r="EM39" s="646"/>
      <c r="EN39" s="646"/>
      <c r="EO39" s="646"/>
      <c r="EP39" s="646"/>
      <c r="EQ39" s="646"/>
      <c r="ER39" s="646"/>
      <c r="ES39" s="646"/>
      <c r="ET39" s="646"/>
      <c r="EU39" s="646"/>
      <c r="EV39" s="646"/>
      <c r="EW39" s="646"/>
      <c r="EX39" s="646"/>
      <c r="EY39" s="646"/>
      <c r="EZ39" s="646"/>
      <c r="FA39" s="646"/>
      <c r="FB39" s="646"/>
      <c r="FC39" s="646"/>
      <c r="FD39" s="646"/>
      <c r="FE39" s="646"/>
      <c r="FF39" s="646"/>
      <c r="FG39" s="646"/>
      <c r="FH39" s="646"/>
      <c r="FI39" s="646"/>
      <c r="FJ39" s="646"/>
      <c r="FK39" s="646"/>
      <c r="FL39" s="646"/>
      <c r="FM39" s="646"/>
      <c r="FN39" s="646"/>
      <c r="FO39" s="646"/>
      <c r="FP39" s="646"/>
      <c r="FQ39" s="646"/>
      <c r="FR39" s="646"/>
      <c r="FS39" s="646"/>
      <c r="FT39" s="646"/>
      <c r="FU39" s="646"/>
      <c r="FV39" s="646"/>
      <c r="FW39" s="646"/>
      <c r="FX39" s="646"/>
      <c r="FY39" s="646"/>
      <c r="FZ39" s="646"/>
      <c r="GA39" s="646"/>
      <c r="GB39" s="646"/>
      <c r="GC39" s="646"/>
      <c r="GD39" s="646"/>
      <c r="GE39" s="646"/>
      <c r="GF39" s="646"/>
      <c r="GG39" s="646"/>
      <c r="GH39" s="646"/>
      <c r="GI39" s="646"/>
      <c r="GJ39" s="646"/>
      <c r="GK39" s="646"/>
      <c r="GL39" s="646"/>
      <c r="GM39" s="646"/>
      <c r="GN39" s="646"/>
      <c r="GO39" s="646"/>
      <c r="GP39" s="646"/>
      <c r="GQ39" s="646"/>
      <c r="GR39" s="646"/>
      <c r="GS39" s="646"/>
      <c r="GT39" s="646"/>
      <c r="GU39" s="646"/>
      <c r="GV39" s="646"/>
      <c r="GW39" s="646"/>
      <c r="GX39" s="646"/>
      <c r="GY39" s="646"/>
      <c r="GZ39" s="646"/>
      <c r="HA39" s="646"/>
      <c r="HB39" s="646"/>
      <c r="HC39" s="646"/>
      <c r="HD39" s="646"/>
      <c r="HE39" s="646"/>
      <c r="HF39" s="646"/>
      <c r="HG39" s="646"/>
      <c r="HH39" s="646"/>
      <c r="HI39" s="646"/>
      <c r="HJ39" s="646"/>
      <c r="HK39" s="646"/>
      <c r="HL39" s="646"/>
      <c r="HM39" s="646"/>
      <c r="HN39" s="646"/>
      <c r="HO39" s="646"/>
      <c r="HP39" s="646"/>
      <c r="HQ39" s="646"/>
      <c r="HR39" s="646"/>
      <c r="HS39" s="646"/>
      <c r="HT39" s="646"/>
      <c r="HU39" s="646"/>
      <c r="HV39" s="646"/>
      <c r="HW39" s="646"/>
      <c r="HX39" s="646"/>
      <c r="HY39" s="646"/>
      <c r="HZ39" s="646"/>
      <c r="IA39" s="646"/>
      <c r="IB39" s="646"/>
      <c r="IC39" s="646"/>
      <c r="ID39" s="646"/>
      <c r="IE39" s="646"/>
      <c r="IF39" s="646"/>
      <c r="IG39" s="646"/>
      <c r="IH39" s="646"/>
      <c r="II39" s="646"/>
      <c r="IJ39" s="646"/>
      <c r="IK39" s="646"/>
      <c r="IL39" s="646"/>
      <c r="IM39" s="646"/>
      <c r="IN39" s="646"/>
      <c r="IO39" s="646"/>
      <c r="IP39" s="646"/>
      <c r="IQ39" s="646"/>
      <c r="IR39" s="646"/>
      <c r="IS39" s="646"/>
      <c r="IT39" s="646"/>
      <c r="IU39" s="646"/>
      <c r="IV39" s="646"/>
      <c r="IW39" s="646"/>
      <c r="IX39" s="646"/>
      <c r="IY39" s="646"/>
    </row>
    <row r="40" spans="2:259" ht="25.5" customHeight="1">
      <c r="B40" s="645"/>
      <c r="C40" s="645"/>
      <c r="D40" s="645"/>
      <c r="E40" s="645"/>
      <c r="F40" s="645"/>
      <c r="G40" s="645"/>
      <c r="H40" s="645"/>
      <c r="I40" s="645" t="s">
        <v>463</v>
      </c>
      <c r="J40" s="645"/>
      <c r="K40" s="645"/>
      <c r="L40" s="646"/>
      <c r="M40" s="646"/>
      <c r="N40" s="646"/>
      <c r="O40" s="646"/>
      <c r="P40" s="646"/>
      <c r="Q40" s="646"/>
      <c r="R40" s="646"/>
      <c r="S40" s="646"/>
      <c r="T40" s="646"/>
      <c r="U40" s="646"/>
      <c r="V40" s="646"/>
      <c r="W40" s="646"/>
      <c r="X40" s="646"/>
      <c r="Y40" s="646"/>
      <c r="Z40" s="646"/>
      <c r="AA40" s="646"/>
      <c r="AB40" s="646"/>
      <c r="AC40" s="646"/>
      <c r="AD40" s="646"/>
      <c r="AE40" s="646"/>
      <c r="AF40" s="646"/>
      <c r="AG40" s="646"/>
      <c r="AH40" s="646"/>
      <c r="AI40" s="646"/>
      <c r="AJ40" s="646"/>
      <c r="AK40" s="646"/>
      <c r="AL40" s="646"/>
      <c r="AM40" s="646"/>
      <c r="AN40" s="646"/>
      <c r="AO40" s="646"/>
      <c r="AP40" s="646"/>
      <c r="AQ40" s="646"/>
      <c r="AR40" s="646"/>
      <c r="AS40" s="646"/>
      <c r="AT40" s="646"/>
      <c r="AU40" s="646"/>
      <c r="AV40" s="646"/>
      <c r="AW40" s="646"/>
      <c r="AX40" s="646"/>
      <c r="AY40" s="646"/>
      <c r="AZ40" s="646"/>
      <c r="BA40" s="646"/>
      <c r="BB40" s="646"/>
      <c r="BC40" s="646"/>
      <c r="BD40" s="646"/>
      <c r="BE40" s="646"/>
      <c r="BF40" s="646"/>
      <c r="BG40" s="646"/>
      <c r="BH40" s="646"/>
      <c r="BI40" s="646"/>
      <c r="BJ40" s="646"/>
      <c r="BK40" s="646"/>
      <c r="BL40" s="646"/>
      <c r="BM40" s="646"/>
      <c r="BN40" s="646"/>
      <c r="BO40" s="646"/>
      <c r="BP40" s="646"/>
      <c r="BQ40" s="646"/>
      <c r="BR40" s="646"/>
      <c r="BS40" s="646"/>
      <c r="BT40" s="646"/>
      <c r="BU40" s="646"/>
      <c r="BV40" s="646"/>
      <c r="BW40" s="646"/>
      <c r="BX40" s="646"/>
      <c r="BY40" s="646"/>
      <c r="BZ40" s="646"/>
      <c r="CA40" s="646"/>
      <c r="CB40" s="646"/>
      <c r="CC40" s="646"/>
      <c r="CD40" s="646"/>
      <c r="CE40" s="646"/>
      <c r="CF40" s="646"/>
      <c r="CG40" s="646"/>
      <c r="CH40" s="646"/>
      <c r="CI40" s="646"/>
      <c r="CJ40" s="646"/>
      <c r="CK40" s="646"/>
      <c r="CL40" s="646"/>
      <c r="CM40" s="646"/>
      <c r="CN40" s="646"/>
      <c r="CO40" s="646"/>
      <c r="CP40" s="646"/>
      <c r="CQ40" s="646"/>
      <c r="CR40" s="646"/>
      <c r="CS40" s="646"/>
      <c r="CT40" s="646"/>
      <c r="CU40" s="646"/>
      <c r="CV40" s="646"/>
      <c r="CW40" s="646"/>
      <c r="CX40" s="646"/>
      <c r="CY40" s="646"/>
      <c r="CZ40" s="646"/>
      <c r="DA40" s="646"/>
      <c r="DB40" s="646"/>
      <c r="DC40" s="646"/>
      <c r="DD40" s="646"/>
      <c r="DE40" s="646"/>
      <c r="DF40" s="646"/>
      <c r="DG40" s="646"/>
      <c r="DH40" s="646"/>
      <c r="DI40" s="646"/>
      <c r="DJ40" s="646"/>
      <c r="DK40" s="646"/>
      <c r="DL40" s="646"/>
      <c r="DM40" s="646"/>
      <c r="DN40" s="646"/>
      <c r="DO40" s="646"/>
      <c r="DP40" s="646"/>
      <c r="DQ40" s="646"/>
      <c r="DR40" s="646"/>
      <c r="DS40" s="646"/>
      <c r="DT40" s="646"/>
      <c r="DU40" s="646"/>
      <c r="DV40" s="646"/>
      <c r="DW40" s="646"/>
      <c r="DX40" s="646"/>
      <c r="DY40" s="646"/>
      <c r="DZ40" s="646"/>
      <c r="EA40" s="646"/>
      <c r="EB40" s="646"/>
      <c r="EC40" s="646"/>
      <c r="ED40" s="646"/>
      <c r="EE40" s="646"/>
      <c r="EF40" s="646"/>
      <c r="EG40" s="646"/>
      <c r="EH40" s="646"/>
      <c r="EI40" s="646"/>
      <c r="EJ40" s="646"/>
      <c r="EK40" s="646"/>
      <c r="EL40" s="646"/>
      <c r="EM40" s="646"/>
      <c r="EN40" s="646"/>
      <c r="EO40" s="646"/>
      <c r="EP40" s="646"/>
      <c r="EQ40" s="646"/>
      <c r="ER40" s="646"/>
      <c r="ES40" s="646"/>
      <c r="ET40" s="646"/>
      <c r="EU40" s="646"/>
      <c r="EV40" s="646"/>
      <c r="EW40" s="646"/>
      <c r="EX40" s="646"/>
      <c r="EY40" s="646"/>
      <c r="EZ40" s="646"/>
      <c r="FA40" s="646"/>
      <c r="FB40" s="646"/>
      <c r="FC40" s="646"/>
      <c r="FD40" s="646"/>
      <c r="FE40" s="646"/>
      <c r="FF40" s="646"/>
      <c r="FG40" s="646"/>
      <c r="FH40" s="646"/>
      <c r="FI40" s="646"/>
      <c r="FJ40" s="646"/>
      <c r="FK40" s="646"/>
      <c r="FL40" s="646"/>
      <c r="FM40" s="646"/>
      <c r="FN40" s="646"/>
      <c r="FO40" s="646"/>
      <c r="FP40" s="646"/>
      <c r="FQ40" s="646"/>
      <c r="FR40" s="646"/>
      <c r="FS40" s="646"/>
      <c r="FT40" s="646"/>
      <c r="FU40" s="646"/>
      <c r="FV40" s="646"/>
      <c r="FW40" s="646"/>
      <c r="FX40" s="646"/>
      <c r="FY40" s="646"/>
      <c r="FZ40" s="646"/>
      <c r="GA40" s="646"/>
      <c r="GB40" s="646"/>
      <c r="GC40" s="646"/>
      <c r="GD40" s="646"/>
      <c r="GE40" s="646"/>
      <c r="GF40" s="646"/>
      <c r="GG40" s="646"/>
      <c r="GH40" s="646"/>
      <c r="GI40" s="646"/>
      <c r="GJ40" s="646"/>
      <c r="GK40" s="646"/>
      <c r="GL40" s="646"/>
      <c r="GM40" s="646"/>
      <c r="GN40" s="646"/>
      <c r="GO40" s="646"/>
      <c r="GP40" s="646"/>
      <c r="GQ40" s="646"/>
      <c r="GR40" s="646"/>
      <c r="GS40" s="646"/>
      <c r="GT40" s="646"/>
      <c r="GU40" s="646"/>
      <c r="GV40" s="646"/>
      <c r="GW40" s="646"/>
      <c r="GX40" s="646"/>
      <c r="GY40" s="646"/>
      <c r="GZ40" s="646"/>
      <c r="HA40" s="646"/>
      <c r="HB40" s="646"/>
      <c r="HC40" s="646"/>
      <c r="HD40" s="646"/>
      <c r="HE40" s="646"/>
      <c r="HF40" s="646"/>
      <c r="HG40" s="646"/>
      <c r="HH40" s="646"/>
      <c r="HI40" s="646"/>
      <c r="HJ40" s="646"/>
      <c r="HK40" s="646"/>
      <c r="HL40" s="646"/>
      <c r="HM40" s="646"/>
      <c r="HN40" s="646"/>
      <c r="HO40" s="646"/>
      <c r="HP40" s="646"/>
      <c r="HQ40" s="646"/>
      <c r="HR40" s="646"/>
      <c r="HS40" s="646"/>
      <c r="HT40" s="646"/>
      <c r="HU40" s="646"/>
      <c r="HV40" s="646"/>
      <c r="HW40" s="646"/>
      <c r="HX40" s="646"/>
      <c r="HY40" s="646"/>
      <c r="HZ40" s="646"/>
      <c r="IA40" s="646"/>
      <c r="IB40" s="646"/>
      <c r="IC40" s="646"/>
      <c r="ID40" s="646"/>
      <c r="IE40" s="646"/>
      <c r="IF40" s="646"/>
      <c r="IG40" s="646"/>
      <c r="IH40" s="646"/>
      <c r="II40" s="646"/>
      <c r="IJ40" s="646"/>
      <c r="IK40" s="646"/>
      <c r="IL40" s="646"/>
      <c r="IM40" s="646"/>
      <c r="IN40" s="646"/>
      <c r="IO40" s="646"/>
      <c r="IP40" s="646"/>
      <c r="IQ40" s="646"/>
      <c r="IR40" s="646"/>
      <c r="IS40" s="646"/>
      <c r="IT40" s="646"/>
      <c r="IU40" s="646"/>
      <c r="IV40" s="646"/>
      <c r="IW40" s="646"/>
      <c r="IX40" s="646"/>
      <c r="IY40" s="646"/>
    </row>
    <row r="41" spans="2:259">
      <c r="B41" s="645" t="s">
        <v>68</v>
      </c>
      <c r="C41" s="646"/>
      <c r="D41" s="645" t="s">
        <v>427</v>
      </c>
      <c r="E41" s="646"/>
      <c r="F41" s="646"/>
      <c r="G41" s="646"/>
      <c r="H41" s="646"/>
      <c r="I41" s="646"/>
      <c r="J41" s="646"/>
      <c r="K41" s="646"/>
      <c r="L41" s="646"/>
      <c r="M41" s="646"/>
      <c r="N41" s="646"/>
      <c r="O41" s="646"/>
      <c r="P41" s="646"/>
      <c r="Q41" s="646"/>
      <c r="R41" s="646"/>
      <c r="S41" s="646"/>
      <c r="T41" s="646"/>
      <c r="U41" s="646"/>
      <c r="V41" s="646"/>
      <c r="W41" s="646"/>
      <c r="X41" s="646"/>
      <c r="Y41" s="646"/>
      <c r="Z41" s="646"/>
      <c r="AA41" s="646"/>
      <c r="AB41" s="646"/>
      <c r="AC41" s="646"/>
      <c r="AD41" s="646"/>
      <c r="AE41" s="646"/>
      <c r="AF41" s="646"/>
      <c r="AG41" s="646"/>
      <c r="AH41" s="646"/>
      <c r="AI41" s="646"/>
      <c r="AJ41" s="646"/>
      <c r="AK41" s="646"/>
      <c r="AL41" s="646"/>
      <c r="AM41" s="646"/>
      <c r="AN41" s="646"/>
      <c r="AO41" s="646"/>
      <c r="AP41" s="646"/>
      <c r="AQ41" s="646"/>
      <c r="AR41" s="646"/>
      <c r="AS41" s="646"/>
      <c r="AT41" s="646"/>
      <c r="AU41" s="646"/>
      <c r="AV41" s="646"/>
      <c r="AW41" s="646"/>
      <c r="AX41" s="646"/>
      <c r="AY41" s="646"/>
      <c r="AZ41" s="646"/>
      <c r="BA41" s="646"/>
      <c r="BB41" s="646"/>
      <c r="BC41" s="646"/>
      <c r="BD41" s="646"/>
      <c r="BE41" s="646"/>
      <c r="BF41" s="646"/>
      <c r="BG41" s="646"/>
      <c r="BH41" s="646"/>
      <c r="BI41" s="646"/>
      <c r="BJ41" s="646"/>
      <c r="BK41" s="646"/>
      <c r="BL41" s="646"/>
      <c r="BM41" s="646"/>
      <c r="BN41" s="646"/>
      <c r="BO41" s="646"/>
      <c r="BP41" s="646"/>
      <c r="BQ41" s="646"/>
      <c r="BR41" s="646"/>
      <c r="BS41" s="646"/>
      <c r="BT41" s="646"/>
      <c r="BU41" s="646"/>
      <c r="BV41" s="646"/>
      <c r="BW41" s="646"/>
      <c r="BX41" s="646"/>
      <c r="BY41" s="646"/>
      <c r="BZ41" s="646"/>
      <c r="CA41" s="646"/>
      <c r="CB41" s="646"/>
      <c r="CC41" s="646"/>
      <c r="CD41" s="646"/>
      <c r="CE41" s="646"/>
      <c r="CF41" s="646"/>
      <c r="CG41" s="646"/>
      <c r="CH41" s="646"/>
      <c r="CI41" s="646"/>
      <c r="CJ41" s="646"/>
      <c r="CK41" s="646"/>
      <c r="CL41" s="646"/>
      <c r="CM41" s="646"/>
      <c r="CN41" s="646"/>
      <c r="CO41" s="646"/>
      <c r="CP41" s="646"/>
      <c r="CQ41" s="646"/>
      <c r="CR41" s="646"/>
      <c r="CS41" s="646"/>
      <c r="CT41" s="646"/>
      <c r="CU41" s="646"/>
      <c r="CV41" s="646"/>
      <c r="CW41" s="646"/>
      <c r="CX41" s="646"/>
      <c r="CY41" s="646"/>
      <c r="CZ41" s="646"/>
      <c r="DA41" s="646"/>
      <c r="DB41" s="646"/>
      <c r="DC41" s="646"/>
      <c r="DD41" s="646"/>
      <c r="DE41" s="646"/>
      <c r="DF41" s="646"/>
      <c r="DG41" s="646"/>
      <c r="DH41" s="646"/>
      <c r="DI41" s="646"/>
      <c r="DJ41" s="646"/>
      <c r="DK41" s="646"/>
      <c r="DL41" s="646"/>
      <c r="DM41" s="646"/>
      <c r="DN41" s="646"/>
      <c r="DO41" s="646"/>
      <c r="DP41" s="646"/>
      <c r="DQ41" s="646"/>
      <c r="DR41" s="646"/>
      <c r="DS41" s="646"/>
      <c r="DT41" s="646"/>
      <c r="DU41" s="646"/>
      <c r="DV41" s="646"/>
      <c r="DW41" s="646"/>
      <c r="DX41" s="646"/>
      <c r="DY41" s="646"/>
      <c r="DZ41" s="646"/>
      <c r="EA41" s="646"/>
      <c r="EB41" s="646"/>
      <c r="EC41" s="646"/>
      <c r="ED41" s="646"/>
      <c r="EE41" s="646"/>
      <c r="EF41" s="646"/>
      <c r="EG41" s="646"/>
      <c r="EH41" s="646"/>
      <c r="EI41" s="646"/>
      <c r="EJ41" s="646"/>
      <c r="EK41" s="646"/>
      <c r="EL41" s="646"/>
      <c r="EM41" s="646"/>
      <c r="EN41" s="646"/>
      <c r="EO41" s="646"/>
      <c r="EP41" s="646"/>
      <c r="EQ41" s="646"/>
      <c r="ER41" s="646"/>
      <c r="ES41" s="646"/>
      <c r="ET41" s="646"/>
      <c r="EU41" s="646"/>
      <c r="EV41" s="646"/>
      <c r="EW41" s="646"/>
      <c r="EX41" s="646"/>
      <c r="EY41" s="646"/>
      <c r="EZ41" s="646"/>
      <c r="FA41" s="646"/>
      <c r="FB41" s="646"/>
      <c r="FC41" s="646"/>
      <c r="FD41" s="646"/>
      <c r="FE41" s="646"/>
      <c r="FF41" s="646"/>
      <c r="FG41" s="646"/>
      <c r="FH41" s="646"/>
      <c r="FI41" s="646"/>
      <c r="FJ41" s="646"/>
      <c r="FK41" s="646"/>
      <c r="FL41" s="646"/>
      <c r="FM41" s="646"/>
      <c r="FN41" s="646"/>
      <c r="FO41" s="646"/>
      <c r="FP41" s="646"/>
      <c r="FQ41" s="646"/>
      <c r="FR41" s="646"/>
      <c r="FS41" s="646"/>
      <c r="FT41" s="646"/>
      <c r="FU41" s="646"/>
      <c r="FV41" s="646"/>
      <c r="FW41" s="646"/>
      <c r="FX41" s="646"/>
      <c r="FY41" s="646"/>
      <c r="FZ41" s="646"/>
      <c r="GA41" s="646"/>
      <c r="GB41" s="646"/>
      <c r="GC41" s="646"/>
      <c r="GD41" s="646"/>
      <c r="GE41" s="646"/>
      <c r="GF41" s="646"/>
      <c r="GG41" s="646"/>
      <c r="GH41" s="646"/>
      <c r="GI41" s="646"/>
      <c r="GJ41" s="646"/>
      <c r="GK41" s="646"/>
      <c r="GL41" s="646"/>
      <c r="GM41" s="646"/>
      <c r="GN41" s="646"/>
      <c r="GO41" s="646"/>
      <c r="GP41" s="646"/>
      <c r="GQ41" s="646"/>
      <c r="GR41" s="646"/>
      <c r="GS41" s="646"/>
      <c r="GT41" s="646"/>
      <c r="GU41" s="646"/>
      <c r="GV41" s="646"/>
      <c r="GW41" s="646"/>
      <c r="GX41" s="646"/>
      <c r="GY41" s="646"/>
      <c r="GZ41" s="646"/>
      <c r="HA41" s="646"/>
      <c r="HB41" s="646"/>
      <c r="HC41" s="646"/>
      <c r="HD41" s="646"/>
      <c r="HE41" s="646"/>
      <c r="HF41" s="646"/>
      <c r="HG41" s="646"/>
      <c r="HH41" s="646"/>
      <c r="HI41" s="646"/>
      <c r="HJ41" s="646"/>
      <c r="HK41" s="646"/>
      <c r="HL41" s="646"/>
      <c r="HM41" s="646"/>
      <c r="HN41" s="646"/>
      <c r="HO41" s="646"/>
      <c r="HP41" s="646"/>
      <c r="HQ41" s="646"/>
      <c r="HR41" s="646"/>
      <c r="HS41" s="646"/>
      <c r="HT41" s="646"/>
      <c r="HU41" s="646"/>
      <c r="HV41" s="646"/>
      <c r="HW41" s="646"/>
      <c r="HX41" s="646"/>
      <c r="HY41" s="646"/>
      <c r="HZ41" s="646"/>
      <c r="IA41" s="646"/>
      <c r="IB41" s="646"/>
      <c r="IC41" s="646"/>
      <c r="ID41" s="646"/>
      <c r="IE41" s="646"/>
      <c r="IF41" s="646"/>
      <c r="IG41" s="646"/>
      <c r="IH41" s="646"/>
      <c r="II41" s="646"/>
      <c r="IJ41" s="646"/>
      <c r="IK41" s="646"/>
      <c r="IL41" s="646"/>
      <c r="IM41" s="646"/>
      <c r="IN41" s="646"/>
      <c r="IO41" s="646"/>
      <c r="IP41" s="646"/>
      <c r="IQ41" s="646"/>
      <c r="IR41" s="646"/>
      <c r="IS41" s="646"/>
      <c r="IT41" s="646"/>
      <c r="IU41" s="646"/>
      <c r="IV41" s="646"/>
      <c r="IW41" s="646"/>
      <c r="IX41" s="646"/>
      <c r="IY41" s="646"/>
    </row>
    <row r="42" spans="2:259">
      <c r="B42" s="645" t="s">
        <v>652</v>
      </c>
      <c r="C42" s="646"/>
      <c r="D42" s="645" t="s">
        <v>629</v>
      </c>
      <c r="E42" s="645"/>
      <c r="F42" s="645"/>
      <c r="G42" s="645"/>
      <c r="H42" s="645"/>
      <c r="I42" s="645"/>
      <c r="J42" s="645"/>
      <c r="K42" s="645"/>
      <c r="L42" s="646"/>
      <c r="M42" s="646"/>
      <c r="N42" s="646"/>
      <c r="O42" s="646"/>
      <c r="P42" s="646"/>
      <c r="Q42" s="646"/>
      <c r="R42" s="646"/>
      <c r="S42" s="646"/>
      <c r="T42" s="646"/>
      <c r="U42" s="646"/>
      <c r="V42" s="646"/>
      <c r="W42" s="646"/>
      <c r="X42" s="646"/>
      <c r="Y42" s="646"/>
      <c r="Z42" s="646"/>
      <c r="AA42" s="646"/>
      <c r="AB42" s="646"/>
      <c r="AC42" s="646"/>
      <c r="AD42" s="646"/>
      <c r="AE42" s="646"/>
      <c r="AF42" s="646"/>
      <c r="AG42" s="646"/>
      <c r="AH42" s="646"/>
      <c r="AI42" s="646"/>
      <c r="AJ42" s="646"/>
      <c r="AK42" s="646"/>
      <c r="AL42" s="646"/>
      <c r="AM42" s="646"/>
      <c r="AN42" s="646"/>
      <c r="AO42" s="646"/>
      <c r="AP42" s="646"/>
      <c r="AQ42" s="646"/>
      <c r="AR42" s="646"/>
      <c r="AS42" s="646"/>
      <c r="AT42" s="646"/>
      <c r="AU42" s="646"/>
      <c r="AV42" s="646"/>
      <c r="AW42" s="646"/>
      <c r="AX42" s="646"/>
      <c r="AY42" s="646"/>
      <c r="AZ42" s="646"/>
      <c r="BA42" s="646"/>
      <c r="BB42" s="646"/>
      <c r="BC42" s="646"/>
      <c r="BD42" s="646"/>
      <c r="BE42" s="646"/>
      <c r="BF42" s="646"/>
      <c r="BG42" s="646"/>
      <c r="BH42" s="646"/>
      <c r="BI42" s="646"/>
      <c r="BJ42" s="646"/>
      <c r="BK42" s="646"/>
      <c r="BL42" s="646"/>
      <c r="BM42" s="646"/>
      <c r="BN42" s="646"/>
      <c r="BO42" s="646"/>
      <c r="BP42" s="646"/>
      <c r="BQ42" s="646"/>
      <c r="BR42" s="646"/>
      <c r="BS42" s="646"/>
      <c r="BT42" s="646"/>
      <c r="BU42" s="646"/>
      <c r="BV42" s="646"/>
      <c r="BW42" s="646"/>
      <c r="BX42" s="646"/>
      <c r="BY42" s="646"/>
      <c r="BZ42" s="646"/>
      <c r="CA42" s="646"/>
      <c r="CB42" s="646"/>
      <c r="CC42" s="646"/>
      <c r="CD42" s="646"/>
      <c r="CE42" s="646"/>
      <c r="CF42" s="646"/>
      <c r="CG42" s="646"/>
      <c r="CH42" s="646"/>
      <c r="CI42" s="646"/>
      <c r="CJ42" s="646"/>
      <c r="CK42" s="646"/>
      <c r="CL42" s="646"/>
      <c r="CM42" s="646"/>
      <c r="CN42" s="646"/>
      <c r="CO42" s="646"/>
      <c r="CP42" s="646"/>
      <c r="CQ42" s="646"/>
      <c r="CR42" s="646"/>
      <c r="CS42" s="646"/>
      <c r="CT42" s="646"/>
      <c r="CU42" s="646"/>
      <c r="CV42" s="646"/>
      <c r="CW42" s="646"/>
      <c r="CX42" s="646"/>
      <c r="CY42" s="646"/>
      <c r="CZ42" s="646"/>
      <c r="DA42" s="646"/>
      <c r="DB42" s="646"/>
      <c r="DC42" s="646"/>
      <c r="DD42" s="646"/>
      <c r="DE42" s="646"/>
      <c r="DF42" s="646"/>
      <c r="DG42" s="646"/>
      <c r="DH42" s="646"/>
      <c r="DI42" s="646"/>
      <c r="DJ42" s="646"/>
      <c r="DK42" s="646"/>
      <c r="DL42" s="646"/>
      <c r="DM42" s="646"/>
      <c r="DN42" s="646"/>
      <c r="DO42" s="646"/>
      <c r="DP42" s="646"/>
      <c r="DQ42" s="646"/>
      <c r="DR42" s="646"/>
      <c r="DS42" s="646"/>
      <c r="DT42" s="646"/>
      <c r="DU42" s="646"/>
      <c r="DV42" s="646"/>
      <c r="DW42" s="646"/>
      <c r="DX42" s="646"/>
      <c r="DY42" s="646"/>
      <c r="DZ42" s="646"/>
      <c r="EA42" s="646"/>
      <c r="EB42" s="646"/>
      <c r="EC42" s="646"/>
      <c r="ED42" s="646"/>
      <c r="EE42" s="646"/>
      <c r="EF42" s="646"/>
      <c r="EG42" s="646"/>
      <c r="EH42" s="646"/>
      <c r="EI42" s="646"/>
      <c r="EJ42" s="646"/>
      <c r="EK42" s="646"/>
      <c r="EL42" s="646"/>
      <c r="EM42" s="646"/>
      <c r="EN42" s="646"/>
      <c r="EO42" s="646"/>
      <c r="EP42" s="646"/>
      <c r="EQ42" s="646"/>
      <c r="ER42" s="646"/>
      <c r="ES42" s="646"/>
      <c r="ET42" s="646"/>
      <c r="EU42" s="646"/>
      <c r="EV42" s="646"/>
      <c r="EW42" s="646"/>
      <c r="EX42" s="646"/>
      <c r="EY42" s="646"/>
      <c r="EZ42" s="646"/>
      <c r="FA42" s="646"/>
      <c r="FB42" s="646"/>
      <c r="FC42" s="646"/>
      <c r="FD42" s="646"/>
      <c r="FE42" s="646"/>
      <c r="FF42" s="646"/>
      <c r="FG42" s="646"/>
      <c r="FH42" s="646"/>
      <c r="FI42" s="646"/>
      <c r="FJ42" s="646"/>
      <c r="FK42" s="646"/>
      <c r="FL42" s="646"/>
      <c r="FM42" s="646"/>
      <c r="FN42" s="646"/>
      <c r="FO42" s="646"/>
      <c r="FP42" s="646"/>
      <c r="FQ42" s="646"/>
      <c r="FR42" s="646"/>
      <c r="FS42" s="646"/>
      <c r="FT42" s="646"/>
      <c r="FU42" s="646"/>
      <c r="FV42" s="646"/>
      <c r="FW42" s="646"/>
      <c r="FX42" s="646"/>
      <c r="FY42" s="646"/>
      <c r="FZ42" s="646"/>
      <c r="GA42" s="646"/>
      <c r="GB42" s="646"/>
      <c r="GC42" s="646"/>
      <c r="GD42" s="646"/>
      <c r="GE42" s="646"/>
      <c r="GF42" s="646"/>
      <c r="GG42" s="646"/>
      <c r="GH42" s="646"/>
      <c r="GI42" s="646"/>
      <c r="GJ42" s="646"/>
      <c r="GK42" s="646"/>
      <c r="GL42" s="646"/>
      <c r="GM42" s="646"/>
      <c r="GN42" s="646"/>
      <c r="GO42" s="646"/>
      <c r="GP42" s="646"/>
      <c r="GQ42" s="646"/>
      <c r="GR42" s="646"/>
      <c r="GS42" s="646"/>
      <c r="GT42" s="646"/>
      <c r="GU42" s="646"/>
      <c r="GV42" s="646"/>
      <c r="GW42" s="646"/>
      <c r="GX42" s="646"/>
      <c r="GY42" s="646"/>
      <c r="GZ42" s="646"/>
      <c r="HA42" s="646"/>
      <c r="HB42" s="646"/>
      <c r="HC42" s="646"/>
      <c r="HD42" s="646"/>
      <c r="HE42" s="646"/>
      <c r="HF42" s="646"/>
      <c r="HG42" s="646"/>
      <c r="HH42" s="646"/>
      <c r="HI42" s="646"/>
      <c r="HJ42" s="646"/>
      <c r="HK42" s="646"/>
      <c r="HL42" s="646"/>
      <c r="HM42" s="646"/>
      <c r="HN42" s="646"/>
      <c r="HO42" s="646"/>
      <c r="HP42" s="646"/>
      <c r="HQ42" s="646"/>
      <c r="HR42" s="646"/>
      <c r="HS42" s="646"/>
      <c r="HT42" s="646"/>
      <c r="HU42" s="646"/>
      <c r="HV42" s="646"/>
      <c r="HW42" s="646"/>
      <c r="HX42" s="646"/>
      <c r="HY42" s="646"/>
      <c r="HZ42" s="646"/>
      <c r="IA42" s="646"/>
      <c r="IB42" s="646"/>
      <c r="IC42" s="646"/>
      <c r="ID42" s="646"/>
      <c r="IE42" s="646"/>
      <c r="IF42" s="646"/>
      <c r="IG42" s="646"/>
      <c r="IH42" s="646"/>
      <c r="II42" s="646"/>
      <c r="IJ42" s="646"/>
      <c r="IK42" s="646"/>
      <c r="IL42" s="646"/>
      <c r="IM42" s="646"/>
      <c r="IN42" s="646"/>
      <c r="IO42" s="646"/>
      <c r="IP42" s="646"/>
      <c r="IQ42" s="646"/>
      <c r="IR42" s="646"/>
      <c r="IS42" s="646"/>
      <c r="IT42" s="646"/>
      <c r="IU42" s="646"/>
      <c r="IV42" s="646"/>
      <c r="IW42" s="646"/>
      <c r="IX42" s="646"/>
      <c r="IY42" s="646"/>
    </row>
    <row r="43" spans="2:259" ht="11.25" customHeight="1">
      <c r="B43" s="646" t="s">
        <v>579</v>
      </c>
      <c r="C43" s="646"/>
      <c r="D43" s="646" t="s">
        <v>632</v>
      </c>
      <c r="E43" s="646"/>
      <c r="F43" s="646"/>
      <c r="G43" s="646"/>
      <c r="H43" s="646"/>
      <c r="I43" s="1157"/>
      <c r="J43" s="1157"/>
      <c r="K43" s="1157"/>
      <c r="L43" s="646"/>
      <c r="M43" s="646"/>
      <c r="N43" s="646"/>
      <c r="O43" s="646"/>
      <c r="P43" s="646"/>
      <c r="Q43" s="646"/>
      <c r="R43" s="646"/>
      <c r="S43" s="646"/>
      <c r="T43" s="646"/>
      <c r="U43" s="646"/>
      <c r="V43" s="646"/>
      <c r="W43" s="646"/>
      <c r="X43" s="646"/>
      <c r="Y43" s="646"/>
      <c r="Z43" s="646"/>
      <c r="AA43" s="646"/>
      <c r="AB43" s="646"/>
      <c r="AC43" s="646"/>
      <c r="AD43" s="646"/>
      <c r="AE43" s="646"/>
      <c r="AF43" s="646"/>
      <c r="AG43" s="646"/>
      <c r="AH43" s="646"/>
      <c r="AI43" s="646"/>
      <c r="AJ43" s="646"/>
      <c r="AK43" s="646"/>
      <c r="AL43" s="646"/>
      <c r="AM43" s="646"/>
      <c r="AN43" s="646"/>
      <c r="AO43" s="646"/>
      <c r="AP43" s="646"/>
      <c r="AQ43" s="646"/>
      <c r="AR43" s="646"/>
      <c r="AS43" s="646"/>
      <c r="AT43" s="646"/>
      <c r="AU43" s="646"/>
      <c r="AV43" s="646"/>
      <c r="AW43" s="646"/>
      <c r="AX43" s="646"/>
      <c r="AY43" s="646"/>
      <c r="AZ43" s="646"/>
      <c r="BA43" s="646"/>
      <c r="BB43" s="646"/>
      <c r="BC43" s="646"/>
      <c r="BD43" s="646"/>
      <c r="BE43" s="646"/>
      <c r="BF43" s="646"/>
      <c r="BG43" s="646"/>
      <c r="BH43" s="646"/>
      <c r="BI43" s="646"/>
      <c r="BJ43" s="646"/>
      <c r="BK43" s="646"/>
      <c r="BL43" s="646"/>
      <c r="BM43" s="646"/>
      <c r="BN43" s="646"/>
      <c r="BO43" s="646"/>
      <c r="BP43" s="646"/>
      <c r="BQ43" s="646"/>
      <c r="BR43" s="646"/>
      <c r="BS43" s="646"/>
      <c r="BT43" s="646"/>
      <c r="BU43" s="646"/>
      <c r="BV43" s="646"/>
      <c r="BW43" s="646"/>
      <c r="BX43" s="646"/>
      <c r="BY43" s="646"/>
      <c r="BZ43" s="646"/>
      <c r="CA43" s="646"/>
      <c r="CB43" s="646"/>
      <c r="CC43" s="646"/>
      <c r="CD43" s="646"/>
      <c r="CE43" s="646"/>
      <c r="CF43" s="646"/>
      <c r="CG43" s="646"/>
      <c r="CH43" s="646"/>
      <c r="CI43" s="646"/>
      <c r="CJ43" s="646"/>
      <c r="CK43" s="646"/>
      <c r="CL43" s="646"/>
      <c r="CM43" s="646"/>
      <c r="CN43" s="646"/>
      <c r="CO43" s="646"/>
      <c r="CP43" s="646"/>
      <c r="CQ43" s="646"/>
      <c r="CR43" s="646"/>
      <c r="CS43" s="646"/>
      <c r="CT43" s="646"/>
      <c r="CU43" s="646"/>
      <c r="CV43" s="646"/>
      <c r="CW43" s="646"/>
      <c r="CX43" s="646"/>
      <c r="CY43" s="646"/>
      <c r="CZ43" s="646"/>
      <c r="DA43" s="646"/>
      <c r="DB43" s="646"/>
      <c r="DC43" s="646"/>
      <c r="DD43" s="646"/>
      <c r="DE43" s="646"/>
      <c r="DF43" s="646"/>
      <c r="DG43" s="646"/>
      <c r="DH43" s="646"/>
      <c r="DI43" s="646"/>
      <c r="DJ43" s="646"/>
      <c r="DK43" s="646"/>
      <c r="DL43" s="646"/>
      <c r="DM43" s="646"/>
      <c r="DN43" s="646"/>
      <c r="DO43" s="646"/>
      <c r="DP43" s="646"/>
      <c r="DQ43" s="646"/>
      <c r="DR43" s="646"/>
      <c r="DS43" s="646"/>
      <c r="DT43" s="646"/>
      <c r="DU43" s="646"/>
      <c r="DV43" s="646"/>
      <c r="DW43" s="646"/>
      <c r="DX43" s="646"/>
      <c r="DY43" s="646"/>
      <c r="DZ43" s="646"/>
      <c r="EA43" s="646"/>
      <c r="EB43" s="646"/>
      <c r="EC43" s="646"/>
      <c r="ED43" s="646"/>
      <c r="EE43" s="646"/>
      <c r="EF43" s="646"/>
      <c r="EG43" s="646"/>
      <c r="EH43" s="646"/>
      <c r="EI43" s="646"/>
      <c r="EJ43" s="646"/>
      <c r="EK43" s="646"/>
      <c r="EL43" s="646"/>
      <c r="EM43" s="646"/>
      <c r="EN43" s="646"/>
      <c r="EO43" s="646"/>
      <c r="EP43" s="646"/>
      <c r="EQ43" s="646"/>
      <c r="ER43" s="646"/>
      <c r="ES43" s="646"/>
      <c r="ET43" s="646"/>
      <c r="EU43" s="646"/>
      <c r="EV43" s="646"/>
      <c r="EW43" s="646"/>
      <c r="EX43" s="646"/>
      <c r="EY43" s="646"/>
      <c r="EZ43" s="646"/>
      <c r="FA43" s="646"/>
      <c r="FB43" s="646"/>
      <c r="FC43" s="646"/>
      <c r="FD43" s="646"/>
      <c r="FE43" s="646"/>
      <c r="FF43" s="646"/>
      <c r="FG43" s="646"/>
      <c r="FH43" s="646"/>
      <c r="FI43" s="646"/>
      <c r="FJ43" s="646"/>
      <c r="FK43" s="646"/>
      <c r="FL43" s="646"/>
      <c r="FM43" s="646"/>
      <c r="FN43" s="646"/>
      <c r="FO43" s="646"/>
      <c r="FP43" s="646"/>
      <c r="FQ43" s="646"/>
      <c r="FR43" s="646"/>
      <c r="FS43" s="646"/>
      <c r="FT43" s="646"/>
      <c r="FU43" s="646"/>
      <c r="FV43" s="646"/>
      <c r="FW43" s="646"/>
      <c r="FX43" s="646"/>
      <c r="FY43" s="646"/>
      <c r="FZ43" s="646"/>
      <c r="GA43" s="646"/>
      <c r="GB43" s="646"/>
      <c r="GC43" s="646"/>
      <c r="GD43" s="646"/>
      <c r="GE43" s="646"/>
      <c r="GF43" s="646"/>
      <c r="GG43" s="646"/>
      <c r="GH43" s="646"/>
      <c r="GI43" s="646"/>
      <c r="GJ43" s="646"/>
      <c r="GK43" s="646"/>
      <c r="GL43" s="646"/>
      <c r="GM43" s="646"/>
      <c r="GN43" s="646"/>
      <c r="GO43" s="646"/>
      <c r="GP43" s="646"/>
      <c r="GQ43" s="646"/>
      <c r="GR43" s="646"/>
      <c r="GS43" s="646"/>
      <c r="GT43" s="646"/>
      <c r="GU43" s="646"/>
      <c r="GV43" s="646"/>
      <c r="GW43" s="646"/>
      <c r="GX43" s="646"/>
      <c r="GY43" s="646"/>
      <c r="GZ43" s="646"/>
      <c r="HA43" s="646"/>
      <c r="HB43" s="646"/>
      <c r="HC43" s="646"/>
      <c r="HD43" s="646"/>
      <c r="HE43" s="646"/>
      <c r="HF43" s="646"/>
      <c r="HG43" s="646"/>
      <c r="HH43" s="646"/>
      <c r="HI43" s="646"/>
      <c r="HJ43" s="646"/>
      <c r="HK43" s="646"/>
      <c r="HL43" s="646"/>
      <c r="HM43" s="646"/>
      <c r="HN43" s="646"/>
      <c r="HO43" s="646"/>
      <c r="HP43" s="646"/>
      <c r="HQ43" s="646"/>
      <c r="HR43" s="646"/>
      <c r="HS43" s="646"/>
      <c r="HT43" s="646"/>
      <c r="HU43" s="646"/>
      <c r="HV43" s="646"/>
      <c r="HW43" s="646"/>
      <c r="HX43" s="646"/>
      <c r="HY43" s="646"/>
      <c r="HZ43" s="646"/>
      <c r="IA43" s="646"/>
      <c r="IB43" s="646"/>
      <c r="IC43" s="646"/>
      <c r="ID43" s="646"/>
      <c r="IE43" s="646"/>
      <c r="IF43" s="646"/>
      <c r="IG43" s="646"/>
      <c r="IH43" s="646"/>
      <c r="II43" s="646"/>
      <c r="IJ43" s="646"/>
      <c r="IK43" s="646"/>
      <c r="IL43" s="646"/>
      <c r="IM43" s="646"/>
      <c r="IN43" s="646"/>
      <c r="IO43" s="646"/>
      <c r="IP43" s="646"/>
      <c r="IQ43" s="646"/>
      <c r="IR43" s="646"/>
      <c r="IS43" s="646"/>
      <c r="IT43" s="646"/>
      <c r="IU43" s="646"/>
      <c r="IV43" s="646"/>
      <c r="IW43" s="646"/>
      <c r="IX43" s="646"/>
      <c r="IY43" s="646"/>
    </row>
    <row r="44" spans="2:259" ht="7.5" customHeight="1">
      <c r="B44" s="646"/>
      <c r="C44" s="646"/>
      <c r="D44" s="646"/>
      <c r="E44" s="646"/>
      <c r="F44" s="646"/>
      <c r="G44" s="646"/>
      <c r="H44" s="646"/>
      <c r="I44" s="648"/>
      <c r="J44" s="648"/>
      <c r="K44" s="648"/>
      <c r="L44" s="646"/>
      <c r="M44" s="646"/>
      <c r="N44" s="646"/>
      <c r="O44" s="646"/>
      <c r="P44" s="646"/>
      <c r="Q44" s="646"/>
      <c r="R44" s="646"/>
      <c r="S44" s="646"/>
      <c r="T44" s="646"/>
      <c r="U44" s="646"/>
      <c r="V44" s="646"/>
      <c r="W44" s="646"/>
      <c r="X44" s="646"/>
      <c r="Y44" s="646"/>
      <c r="Z44" s="646"/>
      <c r="AA44" s="646"/>
      <c r="AB44" s="646"/>
      <c r="AC44" s="646"/>
      <c r="AD44" s="646"/>
      <c r="AE44" s="646"/>
      <c r="AF44" s="646"/>
      <c r="AG44" s="646"/>
      <c r="AH44" s="646"/>
      <c r="AI44" s="646"/>
      <c r="AJ44" s="646"/>
      <c r="AK44" s="646"/>
      <c r="AL44" s="646"/>
      <c r="AM44" s="646"/>
      <c r="AN44" s="646"/>
      <c r="AO44" s="646"/>
      <c r="AP44" s="646"/>
      <c r="AQ44" s="646"/>
      <c r="AR44" s="646"/>
      <c r="AS44" s="646"/>
      <c r="AT44" s="646"/>
      <c r="AU44" s="646"/>
      <c r="AV44" s="646"/>
      <c r="AW44" s="646"/>
      <c r="AX44" s="646"/>
      <c r="AY44" s="646"/>
      <c r="AZ44" s="646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6"/>
      <c r="BL44" s="646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6"/>
      <c r="BX44" s="646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6"/>
      <c r="CJ44" s="646"/>
      <c r="CK44" s="646"/>
      <c r="CL44" s="646"/>
      <c r="CM44" s="646"/>
      <c r="CN44" s="646"/>
      <c r="CO44" s="646"/>
      <c r="CP44" s="646"/>
      <c r="CQ44" s="646"/>
      <c r="CR44" s="646"/>
      <c r="CS44" s="646"/>
      <c r="CT44" s="646"/>
      <c r="CU44" s="646"/>
      <c r="CV44" s="646"/>
      <c r="CW44" s="646"/>
      <c r="CX44" s="646"/>
      <c r="CY44" s="646"/>
      <c r="CZ44" s="646"/>
      <c r="DA44" s="646"/>
      <c r="DB44" s="646"/>
      <c r="DC44" s="646"/>
      <c r="DD44" s="646"/>
      <c r="DE44" s="646"/>
      <c r="DF44" s="646"/>
      <c r="DG44" s="646"/>
      <c r="DH44" s="646"/>
      <c r="DI44" s="646"/>
      <c r="DJ44" s="646"/>
      <c r="DK44" s="646"/>
      <c r="DL44" s="646"/>
      <c r="DM44" s="646"/>
      <c r="DN44" s="646"/>
      <c r="DO44" s="646"/>
      <c r="DP44" s="646"/>
      <c r="DQ44" s="646"/>
      <c r="DR44" s="646"/>
      <c r="DS44" s="646"/>
      <c r="DT44" s="646"/>
      <c r="DU44" s="646"/>
      <c r="DV44" s="646"/>
      <c r="DW44" s="646"/>
      <c r="DX44" s="646"/>
      <c r="DY44" s="646"/>
      <c r="DZ44" s="646"/>
      <c r="EA44" s="646"/>
      <c r="EB44" s="646"/>
      <c r="EC44" s="646"/>
      <c r="ED44" s="646"/>
      <c r="EE44" s="646"/>
      <c r="EF44" s="646"/>
      <c r="EG44" s="646"/>
      <c r="EH44" s="646"/>
      <c r="EI44" s="646"/>
      <c r="EJ44" s="646"/>
      <c r="EK44" s="646"/>
      <c r="EL44" s="646"/>
      <c r="EM44" s="646"/>
      <c r="EN44" s="646"/>
      <c r="EO44" s="646"/>
      <c r="EP44" s="646"/>
      <c r="EQ44" s="646"/>
      <c r="ER44" s="646"/>
      <c r="ES44" s="646"/>
      <c r="ET44" s="646"/>
      <c r="EU44" s="646"/>
      <c r="EV44" s="646"/>
      <c r="EW44" s="646"/>
      <c r="EX44" s="646"/>
      <c r="EY44" s="646"/>
      <c r="EZ44" s="646"/>
      <c r="FA44" s="646"/>
      <c r="FB44" s="646"/>
      <c r="FC44" s="646"/>
      <c r="FD44" s="646"/>
      <c r="FE44" s="646"/>
      <c r="FF44" s="646"/>
      <c r="FG44" s="646"/>
      <c r="FH44" s="646"/>
      <c r="FI44" s="646"/>
      <c r="FJ44" s="646"/>
      <c r="FK44" s="646"/>
      <c r="FL44" s="646"/>
      <c r="FM44" s="646"/>
      <c r="FN44" s="646"/>
      <c r="FO44" s="646"/>
      <c r="FP44" s="646"/>
      <c r="FQ44" s="646"/>
      <c r="FR44" s="646"/>
      <c r="FS44" s="646"/>
      <c r="FT44" s="646"/>
      <c r="FU44" s="646"/>
      <c r="FV44" s="646"/>
      <c r="FW44" s="646"/>
      <c r="FX44" s="646"/>
      <c r="FY44" s="646"/>
      <c r="FZ44" s="646"/>
      <c r="GA44" s="646"/>
      <c r="GB44" s="646"/>
      <c r="GC44" s="646"/>
      <c r="GD44" s="646"/>
      <c r="GE44" s="646"/>
      <c r="GF44" s="646"/>
      <c r="GG44" s="646"/>
      <c r="GH44" s="646"/>
      <c r="GI44" s="646"/>
      <c r="GJ44" s="646"/>
      <c r="GK44" s="646"/>
      <c r="GL44" s="646"/>
      <c r="GM44" s="646"/>
      <c r="GN44" s="646"/>
      <c r="GO44" s="646"/>
      <c r="GP44" s="646"/>
      <c r="GQ44" s="646"/>
      <c r="GR44" s="646"/>
      <c r="GS44" s="646"/>
      <c r="GT44" s="646"/>
      <c r="GU44" s="646"/>
      <c r="GV44" s="646"/>
      <c r="GW44" s="646"/>
      <c r="GX44" s="646"/>
      <c r="GY44" s="646"/>
      <c r="GZ44" s="646"/>
      <c r="HA44" s="646"/>
      <c r="HB44" s="646"/>
      <c r="HC44" s="646"/>
      <c r="HD44" s="646"/>
      <c r="HE44" s="646"/>
      <c r="HF44" s="646"/>
      <c r="HG44" s="646"/>
      <c r="HH44" s="646"/>
      <c r="HI44" s="646"/>
      <c r="HJ44" s="646"/>
      <c r="HK44" s="646"/>
      <c r="HL44" s="646"/>
      <c r="HM44" s="646"/>
      <c r="HN44" s="646"/>
      <c r="HO44" s="646"/>
      <c r="HP44" s="646"/>
      <c r="HQ44" s="646"/>
      <c r="HR44" s="646"/>
      <c r="HS44" s="646"/>
      <c r="HT44" s="646"/>
      <c r="HU44" s="646"/>
      <c r="HV44" s="646"/>
      <c r="HW44" s="646"/>
      <c r="HX44" s="646"/>
      <c r="HY44" s="646"/>
      <c r="HZ44" s="646"/>
      <c r="IA44" s="646"/>
      <c r="IB44" s="646"/>
      <c r="IC44" s="646"/>
      <c r="ID44" s="646"/>
      <c r="IE44" s="646"/>
      <c r="IF44" s="646"/>
      <c r="IG44" s="646"/>
      <c r="IH44" s="646"/>
      <c r="II44" s="646"/>
      <c r="IJ44" s="646"/>
      <c r="IK44" s="646"/>
      <c r="IL44" s="646"/>
      <c r="IM44" s="646"/>
      <c r="IN44" s="646"/>
      <c r="IO44" s="646"/>
      <c r="IP44" s="646"/>
      <c r="IQ44" s="646"/>
      <c r="IR44" s="646"/>
      <c r="IS44" s="646"/>
      <c r="IT44" s="646"/>
      <c r="IU44" s="646"/>
      <c r="IV44" s="646"/>
      <c r="IW44" s="646"/>
      <c r="IX44" s="646"/>
      <c r="IY44" s="646"/>
    </row>
    <row r="45" spans="2:259" ht="9.75" customHeight="1">
      <c r="B45" s="646"/>
      <c r="C45" s="646"/>
      <c r="D45" s="646"/>
      <c r="E45" s="646"/>
      <c r="F45" s="646"/>
      <c r="G45" s="646"/>
      <c r="H45" s="646"/>
      <c r="I45" s="648"/>
      <c r="J45" s="648"/>
      <c r="K45" s="648"/>
      <c r="L45" s="646"/>
      <c r="M45" s="646"/>
      <c r="N45" s="646"/>
      <c r="O45" s="646"/>
      <c r="P45" s="646"/>
      <c r="Q45" s="646"/>
      <c r="R45" s="646"/>
      <c r="S45" s="646"/>
      <c r="T45" s="646"/>
      <c r="U45" s="646"/>
      <c r="V45" s="646"/>
      <c r="W45" s="646"/>
      <c r="X45" s="646"/>
      <c r="Y45" s="646"/>
      <c r="Z45" s="646"/>
      <c r="AA45" s="646"/>
      <c r="AB45" s="646"/>
      <c r="AC45" s="646"/>
      <c r="AD45" s="646"/>
      <c r="AE45" s="646"/>
      <c r="AF45" s="646"/>
      <c r="AG45" s="646"/>
      <c r="AH45" s="646"/>
      <c r="AI45" s="646"/>
      <c r="AJ45" s="646"/>
      <c r="AK45" s="646"/>
      <c r="AL45" s="646"/>
      <c r="AM45" s="646"/>
      <c r="AN45" s="646"/>
      <c r="AO45" s="646"/>
      <c r="AP45" s="646"/>
      <c r="AQ45" s="646"/>
      <c r="AR45" s="646"/>
      <c r="AS45" s="646"/>
      <c r="AT45" s="646"/>
      <c r="AU45" s="646"/>
      <c r="AV45" s="646"/>
      <c r="AW45" s="646"/>
      <c r="AX45" s="646"/>
      <c r="AY45" s="646"/>
      <c r="AZ45" s="646"/>
      <c r="BA45" s="646"/>
      <c r="BB45" s="646"/>
      <c r="BC45" s="646"/>
      <c r="BD45" s="646"/>
      <c r="BE45" s="646"/>
      <c r="BF45" s="646"/>
      <c r="BG45" s="646"/>
      <c r="BH45" s="646"/>
      <c r="BI45" s="646"/>
      <c r="BJ45" s="646"/>
      <c r="BK45" s="646"/>
      <c r="BL45" s="646"/>
      <c r="BM45" s="646"/>
      <c r="BN45" s="646"/>
      <c r="BO45" s="646"/>
      <c r="BP45" s="646"/>
      <c r="BQ45" s="646"/>
      <c r="BR45" s="646"/>
      <c r="BS45" s="646"/>
      <c r="BT45" s="646"/>
      <c r="BU45" s="646"/>
      <c r="BV45" s="646"/>
      <c r="BW45" s="646"/>
      <c r="BX45" s="646"/>
      <c r="BY45" s="646"/>
      <c r="BZ45" s="646"/>
      <c r="CA45" s="646"/>
      <c r="CB45" s="646"/>
      <c r="CC45" s="646"/>
      <c r="CD45" s="646"/>
      <c r="CE45" s="646"/>
      <c r="CF45" s="646"/>
      <c r="CG45" s="646"/>
      <c r="CH45" s="646"/>
      <c r="CI45" s="646"/>
      <c r="CJ45" s="646"/>
      <c r="CK45" s="646"/>
      <c r="CL45" s="646"/>
      <c r="CM45" s="646"/>
      <c r="CN45" s="646"/>
      <c r="CO45" s="646"/>
      <c r="CP45" s="646"/>
      <c r="CQ45" s="646"/>
      <c r="CR45" s="646"/>
      <c r="CS45" s="646"/>
      <c r="CT45" s="646"/>
      <c r="CU45" s="646"/>
      <c r="CV45" s="646"/>
      <c r="CW45" s="646"/>
      <c r="CX45" s="646"/>
      <c r="CY45" s="646"/>
      <c r="CZ45" s="646"/>
      <c r="DA45" s="646"/>
      <c r="DB45" s="646"/>
      <c r="DC45" s="646"/>
      <c r="DD45" s="646"/>
      <c r="DE45" s="646"/>
      <c r="DF45" s="646"/>
      <c r="DG45" s="646"/>
      <c r="DH45" s="646"/>
      <c r="DI45" s="646"/>
      <c r="DJ45" s="646"/>
      <c r="DK45" s="646"/>
      <c r="DL45" s="646"/>
      <c r="DM45" s="646"/>
      <c r="DN45" s="646"/>
      <c r="DO45" s="646"/>
      <c r="DP45" s="646"/>
      <c r="DQ45" s="646"/>
      <c r="DR45" s="646"/>
      <c r="DS45" s="646"/>
      <c r="DT45" s="646"/>
      <c r="DU45" s="646"/>
      <c r="DV45" s="646"/>
      <c r="DW45" s="646"/>
      <c r="DX45" s="646"/>
      <c r="DY45" s="646"/>
      <c r="DZ45" s="646"/>
      <c r="EA45" s="646"/>
      <c r="EB45" s="646"/>
      <c r="EC45" s="646"/>
      <c r="ED45" s="646"/>
      <c r="EE45" s="646"/>
      <c r="EF45" s="646"/>
      <c r="EG45" s="646"/>
      <c r="EH45" s="646"/>
      <c r="EI45" s="646"/>
      <c r="EJ45" s="646"/>
      <c r="EK45" s="646"/>
      <c r="EL45" s="646"/>
      <c r="EM45" s="646"/>
      <c r="EN45" s="646"/>
      <c r="EO45" s="646"/>
      <c r="EP45" s="646"/>
      <c r="EQ45" s="646"/>
      <c r="ER45" s="646"/>
      <c r="ES45" s="646"/>
      <c r="ET45" s="646"/>
      <c r="EU45" s="646"/>
      <c r="EV45" s="646"/>
      <c r="EW45" s="646"/>
      <c r="EX45" s="646"/>
      <c r="EY45" s="646"/>
      <c r="EZ45" s="646"/>
      <c r="FA45" s="646"/>
      <c r="FB45" s="646"/>
      <c r="FC45" s="646"/>
      <c r="FD45" s="646"/>
      <c r="FE45" s="646"/>
      <c r="FF45" s="646"/>
      <c r="FG45" s="646"/>
      <c r="FH45" s="646"/>
      <c r="FI45" s="646"/>
      <c r="FJ45" s="646"/>
      <c r="FK45" s="646"/>
      <c r="FL45" s="646"/>
      <c r="FM45" s="646"/>
      <c r="FN45" s="646"/>
      <c r="FO45" s="646"/>
      <c r="FP45" s="646"/>
      <c r="FQ45" s="646"/>
      <c r="FR45" s="646"/>
      <c r="FS45" s="646"/>
      <c r="FT45" s="646"/>
      <c r="FU45" s="646"/>
      <c r="FV45" s="646"/>
      <c r="FW45" s="646"/>
      <c r="FX45" s="646"/>
      <c r="FY45" s="646"/>
      <c r="FZ45" s="646"/>
      <c r="GA45" s="646"/>
      <c r="GB45" s="646"/>
      <c r="GC45" s="646"/>
      <c r="GD45" s="646"/>
      <c r="GE45" s="646"/>
      <c r="GF45" s="646"/>
      <c r="GG45" s="646"/>
      <c r="GH45" s="646"/>
      <c r="GI45" s="646"/>
      <c r="GJ45" s="646"/>
      <c r="GK45" s="646"/>
      <c r="GL45" s="646"/>
      <c r="GM45" s="646"/>
      <c r="GN45" s="646"/>
      <c r="GO45" s="646"/>
      <c r="GP45" s="646"/>
      <c r="GQ45" s="646"/>
      <c r="GR45" s="646"/>
      <c r="GS45" s="646"/>
      <c r="GT45" s="646"/>
      <c r="GU45" s="646"/>
      <c r="GV45" s="646"/>
      <c r="GW45" s="646"/>
      <c r="GX45" s="646"/>
      <c r="GY45" s="646"/>
      <c r="GZ45" s="646"/>
      <c r="HA45" s="646"/>
      <c r="HB45" s="646"/>
      <c r="HC45" s="646"/>
      <c r="HD45" s="646"/>
      <c r="HE45" s="646"/>
      <c r="HF45" s="646"/>
      <c r="HG45" s="646"/>
      <c r="HH45" s="646"/>
      <c r="HI45" s="646"/>
      <c r="HJ45" s="646"/>
      <c r="HK45" s="646"/>
      <c r="HL45" s="646"/>
      <c r="HM45" s="646"/>
      <c r="HN45" s="646"/>
      <c r="HO45" s="646"/>
      <c r="HP45" s="646"/>
      <c r="HQ45" s="646"/>
      <c r="HR45" s="646"/>
      <c r="HS45" s="646"/>
      <c r="HT45" s="646"/>
      <c r="HU45" s="646"/>
      <c r="HV45" s="646"/>
      <c r="HW45" s="646"/>
      <c r="HX45" s="646"/>
      <c r="HY45" s="646"/>
      <c r="HZ45" s="646"/>
      <c r="IA45" s="646"/>
      <c r="IB45" s="646"/>
      <c r="IC45" s="646"/>
      <c r="ID45" s="646"/>
      <c r="IE45" s="646"/>
      <c r="IF45" s="646"/>
      <c r="IG45" s="646"/>
      <c r="IH45" s="646"/>
      <c r="II45" s="646"/>
      <c r="IJ45" s="646"/>
      <c r="IK45" s="646"/>
      <c r="IL45" s="646"/>
      <c r="IM45" s="646"/>
      <c r="IN45" s="646"/>
      <c r="IO45" s="646"/>
      <c r="IP45" s="646"/>
      <c r="IQ45" s="646"/>
      <c r="IR45" s="646"/>
      <c r="IS45" s="646"/>
      <c r="IT45" s="646"/>
      <c r="IU45" s="646"/>
      <c r="IV45" s="646"/>
      <c r="IW45" s="646"/>
      <c r="IX45" s="646"/>
      <c r="IY45" s="646"/>
    </row>
    <row r="46" spans="2:259">
      <c r="B46" s="646" t="s">
        <v>392</v>
      </c>
      <c r="C46" s="646"/>
      <c r="D46" s="646" t="s">
        <v>380</v>
      </c>
      <c r="E46" s="646"/>
      <c r="F46" s="646"/>
      <c r="G46" s="646"/>
      <c r="H46" s="646"/>
      <c r="I46" s="648"/>
      <c r="J46" s="648"/>
      <c r="K46" s="648"/>
      <c r="L46" s="646"/>
      <c r="M46" s="646"/>
      <c r="N46" s="646"/>
      <c r="O46" s="646"/>
      <c r="P46" s="646"/>
      <c r="Q46" s="646"/>
      <c r="R46" s="646"/>
      <c r="S46" s="646"/>
      <c r="T46" s="646"/>
      <c r="U46" s="646"/>
      <c r="V46" s="646"/>
      <c r="W46" s="646"/>
      <c r="X46" s="646"/>
      <c r="Y46" s="646"/>
      <c r="Z46" s="646"/>
      <c r="AA46" s="646"/>
      <c r="AB46" s="646"/>
      <c r="AC46" s="646"/>
      <c r="AD46" s="646"/>
      <c r="AE46" s="646"/>
      <c r="AF46" s="646"/>
      <c r="AG46" s="646"/>
      <c r="AH46" s="646"/>
      <c r="AI46" s="646"/>
      <c r="AJ46" s="646"/>
      <c r="AK46" s="646"/>
      <c r="AL46" s="646"/>
      <c r="AM46" s="646"/>
      <c r="AN46" s="646"/>
      <c r="AO46" s="646"/>
      <c r="AP46" s="646"/>
      <c r="AQ46" s="646"/>
      <c r="AR46" s="646"/>
      <c r="AS46" s="646"/>
      <c r="AT46" s="646"/>
      <c r="AU46" s="646"/>
      <c r="AV46" s="646"/>
      <c r="AW46" s="646"/>
      <c r="AX46" s="646"/>
      <c r="AY46" s="646"/>
      <c r="AZ46" s="646"/>
      <c r="BA46" s="646"/>
      <c r="BB46" s="646"/>
      <c r="BC46" s="646"/>
      <c r="BD46" s="646"/>
      <c r="BE46" s="646"/>
      <c r="BF46" s="646"/>
      <c r="BG46" s="646"/>
      <c r="BH46" s="646"/>
      <c r="BI46" s="646"/>
      <c r="BJ46" s="646"/>
      <c r="BK46" s="646"/>
      <c r="BL46" s="646"/>
      <c r="BM46" s="646"/>
      <c r="BN46" s="646"/>
      <c r="BO46" s="646"/>
      <c r="BP46" s="646"/>
      <c r="BQ46" s="646"/>
      <c r="BR46" s="646"/>
      <c r="BS46" s="646"/>
      <c r="BT46" s="646"/>
      <c r="BU46" s="646"/>
      <c r="BV46" s="646"/>
      <c r="BW46" s="646"/>
      <c r="BX46" s="646"/>
      <c r="BY46" s="646"/>
      <c r="BZ46" s="646"/>
      <c r="CA46" s="646"/>
      <c r="CB46" s="646"/>
      <c r="CC46" s="646"/>
      <c r="CD46" s="646"/>
      <c r="CE46" s="646"/>
      <c r="CF46" s="646"/>
      <c r="CG46" s="646"/>
      <c r="CH46" s="646"/>
      <c r="CI46" s="646"/>
      <c r="CJ46" s="646"/>
      <c r="CK46" s="646"/>
      <c r="CL46" s="646"/>
      <c r="CM46" s="646"/>
      <c r="CN46" s="646"/>
      <c r="CO46" s="646"/>
      <c r="CP46" s="646"/>
      <c r="CQ46" s="646"/>
      <c r="CR46" s="646"/>
      <c r="CS46" s="646"/>
      <c r="CT46" s="646"/>
      <c r="CU46" s="646"/>
      <c r="CV46" s="646"/>
      <c r="CW46" s="646"/>
      <c r="CX46" s="646"/>
      <c r="CY46" s="646"/>
      <c r="CZ46" s="646"/>
      <c r="DA46" s="646"/>
      <c r="DB46" s="646"/>
      <c r="DC46" s="646"/>
      <c r="DD46" s="646"/>
      <c r="DE46" s="646"/>
      <c r="DF46" s="646"/>
      <c r="DG46" s="646"/>
      <c r="DH46" s="646"/>
      <c r="DI46" s="646"/>
      <c r="DJ46" s="646"/>
      <c r="DK46" s="646"/>
      <c r="DL46" s="646"/>
      <c r="DM46" s="646"/>
      <c r="DN46" s="646"/>
      <c r="DO46" s="646"/>
      <c r="DP46" s="646"/>
      <c r="DQ46" s="646"/>
      <c r="DR46" s="646"/>
      <c r="DS46" s="646"/>
      <c r="DT46" s="646"/>
      <c r="DU46" s="646"/>
      <c r="DV46" s="646"/>
      <c r="DW46" s="646"/>
      <c r="DX46" s="646"/>
      <c r="DY46" s="646"/>
      <c r="DZ46" s="646"/>
      <c r="EA46" s="646"/>
      <c r="EB46" s="646"/>
      <c r="EC46" s="646"/>
      <c r="ED46" s="646"/>
      <c r="EE46" s="646"/>
      <c r="EF46" s="646"/>
      <c r="EG46" s="646"/>
      <c r="EH46" s="646"/>
      <c r="EI46" s="646"/>
      <c r="EJ46" s="646"/>
      <c r="EK46" s="646"/>
      <c r="EL46" s="646"/>
      <c r="EM46" s="646"/>
      <c r="EN46" s="646"/>
      <c r="EO46" s="646"/>
      <c r="EP46" s="646"/>
      <c r="EQ46" s="646"/>
      <c r="ER46" s="646"/>
      <c r="ES46" s="646"/>
      <c r="ET46" s="646"/>
      <c r="EU46" s="646"/>
      <c r="EV46" s="646"/>
      <c r="EW46" s="646"/>
      <c r="EX46" s="646"/>
      <c r="EY46" s="646"/>
      <c r="EZ46" s="646"/>
      <c r="FA46" s="646"/>
      <c r="FB46" s="646"/>
      <c r="FC46" s="646"/>
      <c r="FD46" s="646"/>
      <c r="FE46" s="646"/>
      <c r="FF46" s="646"/>
      <c r="FG46" s="646"/>
      <c r="FH46" s="646"/>
      <c r="FI46" s="646"/>
      <c r="FJ46" s="646"/>
      <c r="FK46" s="646"/>
      <c r="FL46" s="646"/>
      <c r="FM46" s="646"/>
      <c r="FN46" s="646"/>
      <c r="FO46" s="646"/>
      <c r="FP46" s="646"/>
      <c r="FQ46" s="646"/>
      <c r="FR46" s="646"/>
      <c r="FS46" s="646"/>
      <c r="FT46" s="646"/>
      <c r="FU46" s="646"/>
      <c r="FV46" s="646"/>
      <c r="FW46" s="646"/>
      <c r="FX46" s="646"/>
      <c r="FY46" s="646"/>
      <c r="FZ46" s="646"/>
      <c r="GA46" s="646"/>
      <c r="GB46" s="646"/>
      <c r="GC46" s="646"/>
      <c r="GD46" s="646"/>
      <c r="GE46" s="646"/>
      <c r="GF46" s="646"/>
      <c r="GG46" s="646"/>
      <c r="GH46" s="646"/>
      <c r="GI46" s="646"/>
      <c r="GJ46" s="646"/>
      <c r="GK46" s="646"/>
      <c r="GL46" s="646"/>
      <c r="GM46" s="646"/>
      <c r="GN46" s="646"/>
      <c r="GO46" s="646"/>
      <c r="GP46" s="646"/>
      <c r="GQ46" s="646"/>
      <c r="GR46" s="646"/>
      <c r="GS46" s="646"/>
      <c r="GT46" s="646"/>
      <c r="GU46" s="646"/>
      <c r="GV46" s="646"/>
      <c r="GW46" s="646"/>
      <c r="GX46" s="646"/>
      <c r="GY46" s="646"/>
      <c r="GZ46" s="646"/>
      <c r="HA46" s="646"/>
      <c r="HB46" s="646"/>
      <c r="HC46" s="646"/>
      <c r="HD46" s="646"/>
      <c r="HE46" s="646"/>
      <c r="HF46" s="646"/>
      <c r="HG46" s="646"/>
      <c r="HH46" s="646"/>
      <c r="HI46" s="646"/>
      <c r="HJ46" s="646"/>
      <c r="HK46" s="646"/>
      <c r="HL46" s="646"/>
      <c r="HM46" s="646"/>
      <c r="HN46" s="646"/>
      <c r="HO46" s="646"/>
      <c r="HP46" s="646"/>
      <c r="HQ46" s="646"/>
      <c r="HR46" s="646"/>
      <c r="HS46" s="646"/>
      <c r="HT46" s="646"/>
      <c r="HU46" s="646"/>
      <c r="HV46" s="646"/>
      <c r="HW46" s="646"/>
      <c r="HX46" s="646"/>
      <c r="HY46" s="646"/>
      <c r="HZ46" s="646"/>
      <c r="IA46" s="646"/>
      <c r="IB46" s="646"/>
      <c r="IC46" s="646"/>
      <c r="ID46" s="646"/>
      <c r="IE46" s="646"/>
      <c r="IF46" s="646"/>
      <c r="IG46" s="646"/>
      <c r="IH46" s="646"/>
      <c r="II46" s="646"/>
      <c r="IJ46" s="646"/>
      <c r="IK46" s="646"/>
      <c r="IL46" s="646"/>
      <c r="IM46" s="646"/>
      <c r="IN46" s="646"/>
      <c r="IO46" s="646"/>
      <c r="IP46" s="646"/>
      <c r="IQ46" s="646"/>
      <c r="IR46" s="646"/>
      <c r="IS46" s="646"/>
      <c r="IT46" s="646"/>
      <c r="IU46" s="646"/>
      <c r="IV46" s="646"/>
      <c r="IW46" s="646"/>
      <c r="IX46" s="646"/>
      <c r="IY46" s="646"/>
    </row>
    <row r="47" spans="2:259">
      <c r="B47" s="645" t="s">
        <v>651</v>
      </c>
      <c r="C47" s="646"/>
      <c r="D47" s="645" t="s">
        <v>545</v>
      </c>
      <c r="E47" s="646"/>
      <c r="F47" s="646"/>
      <c r="G47" s="646"/>
      <c r="H47" s="646"/>
      <c r="I47" s="648"/>
      <c r="J47" s="648"/>
      <c r="K47" s="648"/>
      <c r="L47" s="646"/>
      <c r="M47" s="646"/>
      <c r="N47" s="646"/>
      <c r="O47" s="646"/>
      <c r="P47" s="646"/>
      <c r="Q47" s="646"/>
      <c r="R47" s="646"/>
      <c r="S47" s="646"/>
      <c r="T47" s="646"/>
      <c r="U47" s="646"/>
      <c r="V47" s="646"/>
      <c r="W47" s="646"/>
      <c r="X47" s="646"/>
      <c r="Y47" s="646"/>
      <c r="Z47" s="646"/>
      <c r="AA47" s="646"/>
      <c r="AB47" s="646"/>
      <c r="AC47" s="646"/>
      <c r="AD47" s="646"/>
      <c r="AE47" s="646"/>
      <c r="AF47" s="646"/>
      <c r="AG47" s="646"/>
      <c r="AH47" s="646"/>
      <c r="AI47" s="646"/>
      <c r="AJ47" s="646"/>
      <c r="AK47" s="646"/>
      <c r="AL47" s="646"/>
      <c r="AM47" s="646"/>
      <c r="AN47" s="646"/>
      <c r="AO47" s="646"/>
      <c r="AP47" s="646"/>
      <c r="AQ47" s="646"/>
      <c r="AR47" s="646"/>
      <c r="AS47" s="646"/>
      <c r="AT47" s="646"/>
      <c r="AU47" s="646"/>
      <c r="AV47" s="646"/>
      <c r="AW47" s="646"/>
      <c r="AX47" s="646"/>
      <c r="AY47" s="646"/>
      <c r="AZ47" s="646"/>
      <c r="BA47" s="646"/>
      <c r="BB47" s="646"/>
      <c r="BC47" s="646"/>
      <c r="BD47" s="646"/>
      <c r="BE47" s="646"/>
      <c r="BF47" s="646"/>
      <c r="BG47" s="646"/>
      <c r="BH47" s="646"/>
      <c r="BI47" s="646"/>
      <c r="BJ47" s="646"/>
      <c r="BK47" s="646"/>
      <c r="BL47" s="646"/>
      <c r="BM47" s="646"/>
      <c r="BN47" s="646"/>
      <c r="BO47" s="646"/>
      <c r="BP47" s="646"/>
      <c r="BQ47" s="646"/>
      <c r="BR47" s="646"/>
      <c r="BS47" s="646"/>
      <c r="BT47" s="646"/>
      <c r="BU47" s="646"/>
      <c r="BV47" s="646"/>
      <c r="BW47" s="646"/>
      <c r="BX47" s="646"/>
      <c r="BY47" s="646"/>
      <c r="BZ47" s="646"/>
      <c r="CA47" s="646"/>
      <c r="CB47" s="646"/>
      <c r="CC47" s="646"/>
      <c r="CD47" s="646"/>
      <c r="CE47" s="646"/>
      <c r="CF47" s="646"/>
      <c r="CG47" s="646"/>
      <c r="CH47" s="646"/>
      <c r="CI47" s="646"/>
      <c r="CJ47" s="646"/>
      <c r="CK47" s="646"/>
      <c r="CL47" s="646"/>
      <c r="CM47" s="646"/>
      <c r="CN47" s="646"/>
      <c r="CO47" s="646"/>
      <c r="CP47" s="646"/>
      <c r="CQ47" s="646"/>
      <c r="CR47" s="646"/>
      <c r="CS47" s="646"/>
      <c r="CT47" s="646"/>
      <c r="CU47" s="646"/>
      <c r="CV47" s="646"/>
      <c r="CW47" s="646"/>
      <c r="CX47" s="646"/>
      <c r="CY47" s="646"/>
      <c r="CZ47" s="646"/>
      <c r="DA47" s="646"/>
      <c r="DB47" s="646"/>
      <c r="DC47" s="646"/>
      <c r="DD47" s="646"/>
      <c r="DE47" s="646"/>
      <c r="DF47" s="646"/>
      <c r="DG47" s="646"/>
      <c r="DH47" s="646"/>
      <c r="DI47" s="646"/>
      <c r="DJ47" s="646"/>
      <c r="DK47" s="646"/>
      <c r="DL47" s="646"/>
      <c r="DM47" s="646"/>
      <c r="DN47" s="646"/>
      <c r="DO47" s="646"/>
      <c r="DP47" s="646"/>
      <c r="DQ47" s="646"/>
      <c r="DR47" s="646"/>
      <c r="DS47" s="646"/>
      <c r="DT47" s="646"/>
      <c r="DU47" s="646"/>
      <c r="DV47" s="646"/>
      <c r="DW47" s="646"/>
      <c r="DX47" s="646"/>
      <c r="DY47" s="646"/>
      <c r="DZ47" s="646"/>
      <c r="EA47" s="646"/>
      <c r="EB47" s="646"/>
      <c r="EC47" s="646"/>
      <c r="ED47" s="646"/>
      <c r="EE47" s="646"/>
      <c r="EF47" s="646"/>
      <c r="EG47" s="646"/>
      <c r="EH47" s="646"/>
      <c r="EI47" s="646"/>
      <c r="EJ47" s="646"/>
      <c r="EK47" s="646"/>
      <c r="EL47" s="646"/>
      <c r="EM47" s="646"/>
      <c r="EN47" s="646"/>
      <c r="EO47" s="646"/>
      <c r="EP47" s="646"/>
      <c r="EQ47" s="646"/>
      <c r="ER47" s="646"/>
      <c r="ES47" s="646"/>
      <c r="ET47" s="646"/>
      <c r="EU47" s="646"/>
      <c r="EV47" s="646"/>
      <c r="EW47" s="646"/>
      <c r="EX47" s="646"/>
      <c r="EY47" s="646"/>
      <c r="EZ47" s="646"/>
      <c r="FA47" s="646"/>
      <c r="FB47" s="646"/>
      <c r="FC47" s="646"/>
      <c r="FD47" s="646"/>
      <c r="FE47" s="646"/>
      <c r="FF47" s="646"/>
      <c r="FG47" s="646"/>
      <c r="FH47" s="646"/>
      <c r="FI47" s="646"/>
      <c r="FJ47" s="646"/>
      <c r="FK47" s="646"/>
      <c r="FL47" s="646"/>
      <c r="FM47" s="646"/>
      <c r="FN47" s="646"/>
      <c r="FO47" s="646"/>
      <c r="FP47" s="646"/>
      <c r="FQ47" s="646"/>
      <c r="FR47" s="646"/>
      <c r="FS47" s="646"/>
      <c r="FT47" s="646"/>
      <c r="FU47" s="646"/>
      <c r="FV47" s="646"/>
      <c r="FW47" s="646"/>
      <c r="FX47" s="646"/>
      <c r="FY47" s="646"/>
      <c r="FZ47" s="646"/>
      <c r="GA47" s="646"/>
      <c r="GB47" s="646"/>
      <c r="GC47" s="646"/>
      <c r="GD47" s="646"/>
      <c r="GE47" s="646"/>
      <c r="GF47" s="646"/>
      <c r="GG47" s="646"/>
      <c r="GH47" s="646"/>
      <c r="GI47" s="646"/>
      <c r="GJ47" s="646"/>
      <c r="GK47" s="646"/>
      <c r="GL47" s="646"/>
      <c r="GM47" s="646"/>
      <c r="GN47" s="646"/>
      <c r="GO47" s="646"/>
      <c r="GP47" s="646"/>
      <c r="GQ47" s="646"/>
      <c r="GR47" s="646"/>
      <c r="GS47" s="646"/>
      <c r="GT47" s="646"/>
      <c r="GU47" s="646"/>
      <c r="GV47" s="646"/>
      <c r="GW47" s="646"/>
      <c r="GX47" s="646"/>
      <c r="GY47" s="646"/>
      <c r="GZ47" s="646"/>
      <c r="HA47" s="646"/>
      <c r="HB47" s="646"/>
      <c r="HC47" s="646"/>
      <c r="HD47" s="646"/>
      <c r="HE47" s="646"/>
      <c r="HF47" s="646"/>
      <c r="HG47" s="646"/>
      <c r="HH47" s="646"/>
      <c r="HI47" s="646"/>
      <c r="HJ47" s="646"/>
      <c r="HK47" s="646"/>
      <c r="HL47" s="646"/>
      <c r="HM47" s="646"/>
      <c r="HN47" s="646"/>
      <c r="HO47" s="646"/>
      <c r="HP47" s="646"/>
      <c r="HQ47" s="646"/>
      <c r="HR47" s="646"/>
      <c r="HS47" s="646"/>
      <c r="HT47" s="646"/>
      <c r="HU47" s="646"/>
      <c r="HV47" s="646"/>
      <c r="HW47" s="646"/>
      <c r="HX47" s="646"/>
      <c r="HY47" s="646"/>
      <c r="HZ47" s="646"/>
      <c r="IA47" s="646"/>
      <c r="IB47" s="646"/>
      <c r="IC47" s="646"/>
      <c r="ID47" s="646"/>
      <c r="IE47" s="646"/>
      <c r="IF47" s="646"/>
      <c r="IG47" s="646"/>
      <c r="IH47" s="646"/>
      <c r="II47" s="646"/>
      <c r="IJ47" s="646"/>
      <c r="IK47" s="646"/>
      <c r="IL47" s="646"/>
      <c r="IM47" s="646"/>
      <c r="IN47" s="646"/>
      <c r="IO47" s="646"/>
      <c r="IP47" s="646"/>
      <c r="IQ47" s="646"/>
      <c r="IR47" s="646"/>
      <c r="IS47" s="646"/>
      <c r="IT47" s="646"/>
      <c r="IU47" s="646"/>
      <c r="IV47" s="646"/>
      <c r="IW47" s="646"/>
      <c r="IX47" s="646"/>
      <c r="IY47" s="646"/>
    </row>
    <row r="48" spans="2:259">
      <c r="B48" s="1158"/>
      <c r="C48" s="1158"/>
      <c r="D48" s="645"/>
      <c r="E48" s="1159"/>
      <c r="F48" s="1159"/>
      <c r="G48" s="1159"/>
      <c r="H48" s="645"/>
      <c r="I48" s="648"/>
      <c r="J48" s="648"/>
      <c r="K48" s="648"/>
      <c r="L48" s="646"/>
      <c r="M48" s="646"/>
      <c r="N48" s="646"/>
      <c r="O48" s="646"/>
      <c r="P48" s="646"/>
      <c r="Q48" s="646"/>
      <c r="R48" s="646"/>
      <c r="S48" s="646"/>
      <c r="T48" s="646"/>
      <c r="U48" s="646"/>
      <c r="V48" s="646"/>
      <c r="W48" s="646"/>
      <c r="X48" s="646"/>
      <c r="Y48" s="646"/>
      <c r="Z48" s="646"/>
      <c r="AA48" s="646"/>
      <c r="AB48" s="646"/>
      <c r="AC48" s="646"/>
      <c r="AD48" s="646"/>
      <c r="AE48" s="646"/>
      <c r="AF48" s="646"/>
      <c r="AG48" s="646"/>
      <c r="AH48" s="646"/>
      <c r="AI48" s="646"/>
      <c r="AJ48" s="646"/>
      <c r="AK48" s="646"/>
      <c r="AL48" s="646"/>
      <c r="AM48" s="646"/>
      <c r="AN48" s="646"/>
      <c r="AO48" s="646"/>
      <c r="AP48" s="646"/>
      <c r="AQ48" s="646"/>
      <c r="AR48" s="646"/>
      <c r="AS48" s="646"/>
      <c r="AT48" s="646"/>
      <c r="AU48" s="646"/>
      <c r="AV48" s="646"/>
      <c r="AW48" s="646"/>
      <c r="AX48" s="646"/>
      <c r="AY48" s="646"/>
      <c r="AZ48" s="646"/>
      <c r="BA48" s="646"/>
      <c r="BB48" s="646"/>
      <c r="BC48" s="646"/>
      <c r="BD48" s="646"/>
      <c r="BE48" s="646"/>
      <c r="BF48" s="646"/>
      <c r="BG48" s="646"/>
      <c r="BH48" s="646"/>
      <c r="BI48" s="646"/>
      <c r="BJ48" s="646"/>
      <c r="BK48" s="646"/>
      <c r="BL48" s="646"/>
      <c r="BM48" s="646"/>
      <c r="BN48" s="646"/>
      <c r="BO48" s="646"/>
      <c r="BP48" s="646"/>
      <c r="BQ48" s="646"/>
      <c r="BR48" s="646"/>
      <c r="BS48" s="646"/>
      <c r="BT48" s="646"/>
      <c r="BU48" s="646"/>
      <c r="BV48" s="646"/>
      <c r="BW48" s="646"/>
      <c r="BX48" s="646"/>
      <c r="BY48" s="646"/>
      <c r="BZ48" s="646"/>
      <c r="CA48" s="646"/>
      <c r="CB48" s="646"/>
      <c r="CC48" s="646"/>
      <c r="CD48" s="646"/>
      <c r="CE48" s="646"/>
      <c r="CF48" s="646"/>
      <c r="CG48" s="646"/>
      <c r="CH48" s="646"/>
      <c r="CI48" s="646"/>
      <c r="CJ48" s="646"/>
      <c r="CK48" s="646"/>
      <c r="CL48" s="646"/>
      <c r="CM48" s="646"/>
      <c r="CN48" s="646"/>
      <c r="CO48" s="646"/>
      <c r="CP48" s="646"/>
      <c r="CQ48" s="646"/>
      <c r="CR48" s="646"/>
      <c r="CS48" s="646"/>
      <c r="CT48" s="646"/>
      <c r="CU48" s="646"/>
      <c r="CV48" s="646"/>
      <c r="CW48" s="646"/>
      <c r="CX48" s="646"/>
      <c r="CY48" s="646"/>
      <c r="CZ48" s="646"/>
      <c r="DA48" s="646"/>
      <c r="DB48" s="646"/>
      <c r="DC48" s="646"/>
      <c r="DD48" s="646"/>
      <c r="DE48" s="646"/>
      <c r="DF48" s="646"/>
      <c r="DG48" s="646"/>
      <c r="DH48" s="646"/>
      <c r="DI48" s="646"/>
      <c r="DJ48" s="646"/>
      <c r="DK48" s="646"/>
      <c r="DL48" s="646"/>
      <c r="DM48" s="646"/>
      <c r="DN48" s="646"/>
      <c r="DO48" s="646"/>
      <c r="DP48" s="646"/>
      <c r="DQ48" s="646"/>
      <c r="DR48" s="646"/>
      <c r="DS48" s="646"/>
      <c r="DT48" s="646"/>
      <c r="DU48" s="646"/>
      <c r="DV48" s="646"/>
      <c r="DW48" s="646"/>
      <c r="DX48" s="646"/>
      <c r="DY48" s="646"/>
      <c r="DZ48" s="646"/>
      <c r="EA48" s="646"/>
      <c r="EB48" s="646"/>
      <c r="EC48" s="646"/>
      <c r="ED48" s="646"/>
      <c r="EE48" s="646"/>
      <c r="EF48" s="646"/>
      <c r="EG48" s="646"/>
      <c r="EH48" s="646"/>
      <c r="EI48" s="646"/>
      <c r="EJ48" s="646"/>
      <c r="EK48" s="646"/>
      <c r="EL48" s="646"/>
      <c r="EM48" s="646"/>
      <c r="EN48" s="646"/>
      <c r="EO48" s="646"/>
      <c r="EP48" s="646"/>
      <c r="EQ48" s="646"/>
      <c r="ER48" s="646"/>
      <c r="ES48" s="646"/>
      <c r="ET48" s="646"/>
      <c r="EU48" s="646"/>
      <c r="EV48" s="646"/>
      <c r="EW48" s="646"/>
      <c r="EX48" s="646"/>
      <c r="EY48" s="646"/>
      <c r="EZ48" s="646"/>
      <c r="FA48" s="646"/>
      <c r="FB48" s="646"/>
      <c r="FC48" s="646"/>
      <c r="FD48" s="646"/>
      <c r="FE48" s="646"/>
      <c r="FF48" s="646"/>
      <c r="FG48" s="646"/>
      <c r="FH48" s="646"/>
      <c r="FI48" s="646"/>
      <c r="FJ48" s="646"/>
      <c r="FK48" s="646"/>
      <c r="FL48" s="646"/>
      <c r="FM48" s="646"/>
      <c r="FN48" s="646"/>
      <c r="FO48" s="646"/>
      <c r="FP48" s="646"/>
      <c r="FQ48" s="646"/>
      <c r="FR48" s="646"/>
      <c r="FS48" s="646"/>
      <c r="FT48" s="646"/>
      <c r="FU48" s="646"/>
      <c r="FV48" s="646"/>
      <c r="FW48" s="646"/>
      <c r="FX48" s="646"/>
      <c r="FY48" s="646"/>
      <c r="FZ48" s="646"/>
      <c r="GA48" s="646"/>
      <c r="GB48" s="646"/>
      <c r="GC48" s="646"/>
      <c r="GD48" s="646"/>
      <c r="GE48" s="646"/>
      <c r="GF48" s="646"/>
      <c r="GG48" s="646"/>
      <c r="GH48" s="646"/>
      <c r="GI48" s="646"/>
      <c r="GJ48" s="646"/>
      <c r="GK48" s="646"/>
      <c r="GL48" s="646"/>
      <c r="GM48" s="646"/>
      <c r="GN48" s="646"/>
      <c r="GO48" s="646"/>
      <c r="GP48" s="646"/>
      <c r="GQ48" s="646"/>
      <c r="GR48" s="646"/>
      <c r="GS48" s="646"/>
      <c r="GT48" s="646"/>
      <c r="GU48" s="646"/>
      <c r="GV48" s="646"/>
      <c r="GW48" s="646"/>
      <c r="GX48" s="646"/>
      <c r="GY48" s="646"/>
      <c r="GZ48" s="646"/>
      <c r="HA48" s="646"/>
      <c r="HB48" s="646"/>
      <c r="HC48" s="646"/>
      <c r="HD48" s="646"/>
      <c r="HE48" s="646"/>
      <c r="HF48" s="646"/>
      <c r="HG48" s="646"/>
      <c r="HH48" s="646"/>
      <c r="HI48" s="646"/>
      <c r="HJ48" s="646"/>
      <c r="HK48" s="646"/>
      <c r="HL48" s="646"/>
      <c r="HM48" s="646"/>
      <c r="HN48" s="646"/>
      <c r="HO48" s="646"/>
      <c r="HP48" s="646"/>
      <c r="HQ48" s="646"/>
      <c r="HR48" s="646"/>
      <c r="HS48" s="646"/>
      <c r="HT48" s="646"/>
      <c r="HU48" s="646"/>
      <c r="HV48" s="646"/>
      <c r="HW48" s="646"/>
      <c r="HX48" s="646"/>
      <c r="HY48" s="646"/>
      <c r="HZ48" s="646"/>
      <c r="IA48" s="646"/>
      <c r="IB48" s="646"/>
      <c r="IC48" s="646"/>
      <c r="ID48" s="646"/>
      <c r="IE48" s="646"/>
      <c r="IF48" s="646"/>
      <c r="IG48" s="646"/>
      <c r="IH48" s="646"/>
      <c r="II48" s="646"/>
      <c r="IJ48" s="646"/>
      <c r="IK48" s="646"/>
      <c r="IL48" s="646"/>
      <c r="IM48" s="646"/>
      <c r="IN48" s="646"/>
      <c r="IO48" s="646"/>
      <c r="IP48" s="646"/>
      <c r="IQ48" s="646"/>
      <c r="IR48" s="646"/>
      <c r="IS48" s="646"/>
      <c r="IT48" s="646"/>
      <c r="IU48" s="646"/>
      <c r="IV48" s="646"/>
      <c r="IW48" s="646"/>
      <c r="IX48" s="646"/>
      <c r="IY48" s="646"/>
    </row>
    <row r="65539" spans="2:9" ht="16.5">
      <c r="B65539" s="176" t="s">
        <v>465</v>
      </c>
      <c r="C65539" s="176"/>
      <c r="D65539" s="177" t="s">
        <v>64</v>
      </c>
      <c r="E65539" s="177"/>
      <c r="F65539" s="178"/>
      <c r="G65539" s="176" t="s">
        <v>466</v>
      </c>
      <c r="H65539" s="178"/>
      <c r="I65539" s="178"/>
    </row>
    <row r="65540" spans="2:9" ht="16.5">
      <c r="B65540" s="179" t="s">
        <v>467</v>
      </c>
      <c r="C65540" s="179"/>
      <c r="D65540" s="180" t="s">
        <v>65</v>
      </c>
      <c r="E65540" s="180"/>
      <c r="F65540" s="178"/>
      <c r="G65540" s="179" t="s">
        <v>468</v>
      </c>
      <c r="H65540" s="178"/>
      <c r="I65540" s="178"/>
    </row>
    <row r="65541" spans="2:9" ht="16.5">
      <c r="B65541" s="179"/>
      <c r="C65541" s="465"/>
      <c r="D65541" s="180"/>
      <c r="E65541" s="181"/>
      <c r="F65541" s="178"/>
      <c r="G65541" s="179"/>
      <c r="H65541" s="178"/>
      <c r="I65541" s="178"/>
    </row>
    <row r="65542" spans="2:9" ht="16.5">
      <c r="B65542" s="179"/>
      <c r="C65542" s="465"/>
      <c r="D65542" s="180"/>
      <c r="E65542" s="181"/>
      <c r="F65542" s="178"/>
      <c r="G65542" s="179"/>
      <c r="H65542" s="178"/>
      <c r="I65542" s="178"/>
    </row>
    <row r="65543" spans="2:9" ht="16.5">
      <c r="B65543" s="179"/>
      <c r="C65543" s="179"/>
      <c r="D65543" s="180"/>
      <c r="E65543" s="181"/>
      <c r="F65543" s="178"/>
      <c r="G65543" s="179"/>
      <c r="H65543" s="178"/>
      <c r="I65543" s="178"/>
    </row>
    <row r="65544" spans="2:9" ht="16.5">
      <c r="B65544" s="176" t="s">
        <v>469</v>
      </c>
      <c r="C65544" s="176"/>
      <c r="D65544" s="177" t="s">
        <v>66</v>
      </c>
      <c r="E65544" s="177"/>
      <c r="F65544" s="178"/>
      <c r="G65544" s="176" t="s">
        <v>470</v>
      </c>
      <c r="H65544" s="178"/>
      <c r="I65544" s="178"/>
    </row>
    <row r="65545" spans="2:9" ht="16.5">
      <c r="B65545" s="179"/>
      <c r="C65545" s="179"/>
      <c r="D65545" s="180"/>
      <c r="E65545" s="182"/>
      <c r="F65545" s="178"/>
      <c r="G65545" s="178"/>
      <c r="H65545" s="178"/>
      <c r="I65545" s="178"/>
    </row>
    <row r="65546" spans="2:9" ht="16.5">
      <c r="B65546" s="176"/>
      <c r="C65546" s="179"/>
      <c r="D65546" s="180"/>
      <c r="E65546" s="183"/>
      <c r="F65546" s="178"/>
      <c r="G65546" s="178"/>
      <c r="H65546" s="178"/>
      <c r="I65546" s="178"/>
    </row>
    <row r="65547" spans="2:9" ht="16.5">
      <c r="B65547" s="177" t="s">
        <v>466</v>
      </c>
      <c r="C65547" s="176"/>
      <c r="D65547" s="176" t="s">
        <v>68</v>
      </c>
      <c r="E65547" s="177"/>
      <c r="F65547" s="178"/>
      <c r="G65547" s="177" t="s">
        <v>68</v>
      </c>
      <c r="H65547" s="178"/>
      <c r="I65547" s="178"/>
    </row>
    <row r="65548" spans="2:9" ht="16.5">
      <c r="B65548" s="179" t="s">
        <v>471</v>
      </c>
      <c r="C65548" s="179"/>
      <c r="D65548" s="179" t="s">
        <v>472</v>
      </c>
      <c r="E65548" s="179"/>
      <c r="F65548" s="178"/>
      <c r="G65548" s="180" t="s">
        <v>473</v>
      </c>
      <c r="H65548" s="178"/>
      <c r="I65548" s="178"/>
    </row>
    <row r="65549" spans="2:9" ht="16.5">
      <c r="B65549" s="180"/>
      <c r="C65549" s="179"/>
      <c r="D65549" s="179"/>
      <c r="E65549" s="183"/>
      <c r="F65549" s="178"/>
      <c r="G65549" s="180"/>
      <c r="H65549" s="178"/>
      <c r="I65549" s="178"/>
    </row>
    <row r="65550" spans="2:9" ht="16.5">
      <c r="B65550" s="180"/>
      <c r="C65550" s="179"/>
      <c r="D65550" s="179"/>
      <c r="E65550" s="183"/>
      <c r="F65550" s="178"/>
      <c r="G65550" s="180"/>
      <c r="H65550" s="178"/>
      <c r="I65550" s="178"/>
    </row>
    <row r="65551" spans="2:9" ht="16.5">
      <c r="B65551" s="180"/>
      <c r="C65551" s="179"/>
      <c r="D65551" s="179"/>
      <c r="E65551" s="183"/>
      <c r="F65551" s="178"/>
      <c r="G65551" s="180"/>
      <c r="H65551" s="178"/>
      <c r="I65551" s="178"/>
    </row>
    <row r="65552" spans="2:9" ht="16.5">
      <c r="B65552" s="177" t="s">
        <v>67</v>
      </c>
      <c r="C65552" s="176"/>
      <c r="D65552" s="176" t="s">
        <v>474</v>
      </c>
      <c r="E65552" s="177"/>
      <c r="F65552" s="178"/>
      <c r="G65552" s="177" t="s">
        <v>475</v>
      </c>
      <c r="H65552" s="178"/>
      <c r="I65552" s="178"/>
    </row>
  </sheetData>
  <mergeCells count="76">
    <mergeCell ref="B1:I2"/>
    <mergeCell ref="B3:I4"/>
    <mergeCell ref="B5:I5"/>
    <mergeCell ref="B6:I6"/>
    <mergeCell ref="B8:C8"/>
    <mergeCell ref="D8:E8"/>
    <mergeCell ref="F8:G8"/>
    <mergeCell ref="B9:G9"/>
    <mergeCell ref="B10:C10"/>
    <mergeCell ref="D10:E10"/>
    <mergeCell ref="F10:G10"/>
    <mergeCell ref="B11:C11"/>
    <mergeCell ref="D11:E11"/>
    <mergeCell ref="F11:G11"/>
    <mergeCell ref="B12:C12"/>
    <mergeCell ref="D12:E12"/>
    <mergeCell ref="F12:G12"/>
    <mergeCell ref="B13:G13"/>
    <mergeCell ref="B14:C14"/>
    <mergeCell ref="D14:E14"/>
    <mergeCell ref="F14:G14"/>
    <mergeCell ref="B16:C16"/>
    <mergeCell ref="D16:E16"/>
    <mergeCell ref="F16:G16"/>
    <mergeCell ref="B17:C17"/>
    <mergeCell ref="D17:E17"/>
    <mergeCell ref="F17:G17"/>
    <mergeCell ref="B18:C18"/>
    <mergeCell ref="D18:E18"/>
    <mergeCell ref="F18:G18"/>
    <mergeCell ref="B19:C19"/>
    <mergeCell ref="D19:E19"/>
    <mergeCell ref="F19:G19"/>
    <mergeCell ref="B20:C20"/>
    <mergeCell ref="D20:E20"/>
    <mergeCell ref="F20:G20"/>
    <mergeCell ref="B21:G21"/>
    <mergeCell ref="B22:C22"/>
    <mergeCell ref="D22:E22"/>
    <mergeCell ref="F22:G22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1:C31"/>
    <mergeCell ref="D31:E31"/>
    <mergeCell ref="F31:G31"/>
    <mergeCell ref="B32:C32"/>
    <mergeCell ref="D32:E32"/>
    <mergeCell ref="F32:G32"/>
    <mergeCell ref="B33:C33"/>
    <mergeCell ref="D33:E33"/>
    <mergeCell ref="F33:G33"/>
    <mergeCell ref="I43:K43"/>
    <mergeCell ref="B48:C48"/>
    <mergeCell ref="E48:G4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77"/>
  <sheetViews>
    <sheetView workbookViewId="0">
      <selection activeCell="A4" sqref="A4:I4"/>
    </sheetView>
  </sheetViews>
  <sheetFormatPr baseColWidth="10" defaultRowHeight="12.75"/>
  <cols>
    <col min="1" max="2" width="4.5703125" style="15" customWidth="1"/>
    <col min="3" max="7" width="16.28515625" style="15" customWidth="1"/>
    <col min="8" max="8" width="11.42578125" style="15"/>
    <col min="9" max="11" width="11.42578125" style="15" customWidth="1"/>
    <col min="12" max="16384" width="11.42578125" style="15"/>
  </cols>
  <sheetData>
    <row r="1" spans="1:15" ht="18">
      <c r="A1" s="957" t="s">
        <v>372</v>
      </c>
      <c r="B1" s="957"/>
      <c r="C1" s="957"/>
      <c r="D1" s="957"/>
      <c r="E1" s="957"/>
      <c r="F1" s="957"/>
      <c r="G1" s="957"/>
      <c r="H1" s="957"/>
      <c r="I1" s="957"/>
      <c r="J1" s="39"/>
      <c r="K1" s="39"/>
      <c r="L1" s="39"/>
      <c r="M1" s="39"/>
      <c r="N1" s="39"/>
      <c r="O1" s="39"/>
    </row>
    <row r="2" spans="1:15" ht="15">
      <c r="E2" s="886" t="s">
        <v>644</v>
      </c>
    </row>
    <row r="3" spans="1:15" ht="18.75">
      <c r="A3" s="958" t="s">
        <v>69</v>
      </c>
      <c r="B3" s="958"/>
      <c r="C3" s="958"/>
      <c r="D3" s="958"/>
      <c r="E3" s="958"/>
      <c r="F3" s="958"/>
      <c r="G3" s="958"/>
      <c r="H3" s="958"/>
      <c r="I3" s="958"/>
      <c r="J3" s="40"/>
      <c r="K3" s="40"/>
      <c r="L3" s="40"/>
      <c r="M3" s="40"/>
      <c r="N3" s="40"/>
      <c r="O3" s="40"/>
    </row>
    <row r="4" spans="1:15" ht="15">
      <c r="A4" s="959" t="s">
        <v>727</v>
      </c>
      <c r="B4" s="959"/>
      <c r="C4" s="959"/>
      <c r="D4" s="959"/>
      <c r="E4" s="959"/>
      <c r="F4" s="959"/>
      <c r="G4" s="959"/>
      <c r="H4" s="959"/>
      <c r="I4" s="959"/>
      <c r="J4" s="41"/>
      <c r="K4" s="41"/>
      <c r="L4" s="41"/>
      <c r="M4" s="41"/>
      <c r="N4" s="41"/>
      <c r="O4" s="41"/>
    </row>
    <row r="5" spans="1:15" ht="13.5">
      <c r="A5" s="960" t="s">
        <v>0</v>
      </c>
      <c r="B5" s="960"/>
      <c r="C5" s="960"/>
      <c r="D5" s="960"/>
      <c r="E5" s="960"/>
      <c r="F5" s="960"/>
      <c r="G5" s="960"/>
      <c r="H5" s="960"/>
      <c r="I5" s="960"/>
      <c r="J5" s="42"/>
      <c r="K5" s="42"/>
      <c r="L5" s="42"/>
      <c r="M5" s="42"/>
      <c r="N5" s="42"/>
      <c r="O5" s="42"/>
    </row>
    <row r="6" spans="1:15">
      <c r="A6" s="961" t="s">
        <v>1</v>
      </c>
      <c r="B6" s="962"/>
      <c r="C6" s="962"/>
      <c r="D6" s="962"/>
      <c r="E6" s="962"/>
      <c r="F6" s="962"/>
      <c r="G6" s="963"/>
      <c r="H6" s="43">
        <v>2022</v>
      </c>
      <c r="I6" s="43">
        <v>2021</v>
      </c>
    </row>
    <row r="7" spans="1:15">
      <c r="A7" s="44" t="s">
        <v>70</v>
      </c>
      <c r="B7" s="45"/>
      <c r="C7" s="45"/>
      <c r="D7" s="45"/>
      <c r="E7" s="45"/>
      <c r="F7" s="45"/>
      <c r="G7" s="46"/>
      <c r="H7" s="47"/>
      <c r="I7" s="47"/>
    </row>
    <row r="8" spans="1:15" ht="12" customHeight="1">
      <c r="A8" s="14"/>
      <c r="B8" s="12" t="s">
        <v>71</v>
      </c>
      <c r="G8" s="16"/>
      <c r="H8" s="18">
        <f>SUM(H9:H15)</f>
        <v>0</v>
      </c>
      <c r="I8" s="18">
        <f>SUM(I9:I15)</f>
        <v>20</v>
      </c>
    </row>
    <row r="9" spans="1:15">
      <c r="A9" s="14"/>
      <c r="C9" s="15" t="s">
        <v>72</v>
      </c>
      <c r="G9" s="16"/>
      <c r="H9" s="17">
        <v>0</v>
      </c>
      <c r="I9" s="17">
        <v>0</v>
      </c>
    </row>
    <row r="10" spans="1:15">
      <c r="A10" s="14"/>
      <c r="C10" s="15" t="s">
        <v>73</v>
      </c>
      <c r="G10" s="16"/>
      <c r="H10" s="17">
        <v>0</v>
      </c>
      <c r="I10" s="17">
        <v>0</v>
      </c>
    </row>
    <row r="11" spans="1:15">
      <c r="A11" s="14"/>
      <c r="C11" s="15" t="s">
        <v>74</v>
      </c>
      <c r="G11" s="16"/>
      <c r="H11" s="17">
        <v>0</v>
      </c>
      <c r="I11" s="17">
        <v>0</v>
      </c>
    </row>
    <row r="12" spans="1:15">
      <c r="A12" s="14"/>
      <c r="C12" s="15" t="s">
        <v>75</v>
      </c>
      <c r="G12" s="16"/>
      <c r="H12" s="17">
        <v>0</v>
      </c>
      <c r="I12" s="17">
        <v>0</v>
      </c>
    </row>
    <row r="13" spans="1:15">
      <c r="A13" s="14"/>
      <c r="C13" s="15" t="s">
        <v>76</v>
      </c>
      <c r="G13" s="16"/>
      <c r="H13" s="17">
        <v>0</v>
      </c>
      <c r="I13" s="17">
        <v>0</v>
      </c>
    </row>
    <row r="14" spans="1:15">
      <c r="A14" s="14"/>
      <c r="C14" s="15" t="s">
        <v>77</v>
      </c>
      <c r="G14" s="16"/>
      <c r="H14" s="17">
        <v>0</v>
      </c>
      <c r="I14" s="17">
        <v>0</v>
      </c>
    </row>
    <row r="15" spans="1:15">
      <c r="A15" s="14"/>
      <c r="C15" s="15" t="s">
        <v>78</v>
      </c>
      <c r="G15" s="16"/>
      <c r="H15" s="17">
        <v>0</v>
      </c>
      <c r="I15" s="17">
        <v>20</v>
      </c>
    </row>
    <row r="16" spans="1:15" ht="36" customHeight="1">
      <c r="A16" s="14"/>
      <c r="B16" s="955" t="s">
        <v>79</v>
      </c>
      <c r="C16" s="955"/>
      <c r="D16" s="955"/>
      <c r="E16" s="955"/>
      <c r="F16" s="955"/>
      <c r="G16" s="956"/>
      <c r="H16" s="18">
        <f>SUM(H17:H18)</f>
        <v>0</v>
      </c>
      <c r="I16" s="18">
        <f>SUM(I17:I18)</f>
        <v>0</v>
      </c>
    </row>
    <row r="17" spans="1:9" ht="25.5" customHeight="1">
      <c r="A17" s="14"/>
      <c r="C17" s="949" t="s">
        <v>80</v>
      </c>
      <c r="D17" s="949"/>
      <c r="E17" s="949"/>
      <c r="F17" s="949"/>
      <c r="G17" s="950"/>
      <c r="H17" s="17">
        <v>0</v>
      </c>
      <c r="I17" s="17">
        <v>0</v>
      </c>
    </row>
    <row r="18" spans="1:9">
      <c r="A18" s="14"/>
      <c r="C18" s="15" t="s">
        <v>81</v>
      </c>
      <c r="G18" s="16"/>
      <c r="H18" s="17">
        <v>0</v>
      </c>
      <c r="I18" s="17">
        <v>0</v>
      </c>
    </row>
    <row r="19" spans="1:9" ht="11.25" customHeight="1">
      <c r="A19" s="14"/>
      <c r="B19" s="12" t="s">
        <v>82</v>
      </c>
      <c r="G19" s="16"/>
      <c r="H19" s="18">
        <f>SUM(H20:H24)</f>
        <v>551864</v>
      </c>
      <c r="I19" s="18">
        <f>SUM(I20:I24)</f>
        <v>337130</v>
      </c>
    </row>
    <row r="20" spans="1:9">
      <c r="A20" s="14"/>
      <c r="C20" s="15" t="s">
        <v>83</v>
      </c>
      <c r="G20" s="16"/>
      <c r="H20" s="17">
        <v>551864</v>
      </c>
      <c r="I20" s="17">
        <v>295739</v>
      </c>
    </row>
    <row r="21" spans="1:9">
      <c r="A21" s="14"/>
      <c r="C21" s="15" t="s">
        <v>84</v>
      </c>
      <c r="G21" s="16"/>
      <c r="H21" s="17">
        <v>0</v>
      </c>
      <c r="I21" s="17">
        <v>0</v>
      </c>
    </row>
    <row r="22" spans="1:9">
      <c r="A22" s="14"/>
      <c r="C22" s="15" t="s">
        <v>85</v>
      </c>
      <c r="G22" s="16"/>
      <c r="H22" s="17">
        <v>0</v>
      </c>
      <c r="I22" s="17">
        <v>0</v>
      </c>
    </row>
    <row r="23" spans="1:9">
      <c r="A23" s="14"/>
      <c r="C23" s="15" t="s">
        <v>86</v>
      </c>
      <c r="G23" s="16"/>
      <c r="H23" s="17">
        <v>0</v>
      </c>
      <c r="I23" s="17">
        <v>0</v>
      </c>
    </row>
    <row r="24" spans="1:9">
      <c r="A24" s="14"/>
      <c r="C24" s="15" t="s">
        <v>87</v>
      </c>
      <c r="G24" s="16"/>
      <c r="H24" s="17"/>
      <c r="I24" s="17">
        <v>41391</v>
      </c>
    </row>
    <row r="25" spans="1:9">
      <c r="A25" s="14"/>
      <c r="B25" s="12" t="s">
        <v>88</v>
      </c>
      <c r="G25" s="16"/>
      <c r="H25" s="18">
        <f>+H8+H16+H19</f>
        <v>551864</v>
      </c>
      <c r="I25" s="18">
        <f>+I8+I16+I19</f>
        <v>337150</v>
      </c>
    </row>
    <row r="26" spans="1:9">
      <c r="A26" s="11" t="s">
        <v>89</v>
      </c>
      <c r="G26" s="16"/>
      <c r="H26" s="17"/>
      <c r="I26" s="17"/>
    </row>
    <row r="27" spans="1:9" ht="11.25" customHeight="1">
      <c r="A27" s="14"/>
      <c r="B27" s="12" t="s">
        <v>90</v>
      </c>
      <c r="G27" s="16"/>
      <c r="H27" s="18">
        <f>SUM(H28:H30)</f>
        <v>221566</v>
      </c>
      <c r="I27" s="18">
        <f>SUM(I28:I30)</f>
        <v>232128</v>
      </c>
    </row>
    <row r="28" spans="1:9">
      <c r="A28" s="14"/>
      <c r="C28" s="15" t="s">
        <v>91</v>
      </c>
      <c r="G28" s="16"/>
      <c r="H28" s="17">
        <v>0</v>
      </c>
      <c r="I28" s="17">
        <v>0</v>
      </c>
    </row>
    <row r="29" spans="1:9">
      <c r="A29" s="14"/>
      <c r="C29" s="15" t="s">
        <v>92</v>
      </c>
      <c r="G29" s="16"/>
      <c r="H29" s="17">
        <v>0</v>
      </c>
      <c r="I29" s="17">
        <v>0</v>
      </c>
    </row>
    <row r="30" spans="1:9">
      <c r="A30" s="14"/>
      <c r="C30" s="15" t="s">
        <v>93</v>
      </c>
      <c r="G30" s="16"/>
      <c r="H30" s="17">
        <v>221566</v>
      </c>
      <c r="I30" s="17">
        <v>232128</v>
      </c>
    </row>
    <row r="31" spans="1:9" ht="11.25" customHeight="1">
      <c r="A31" s="14"/>
      <c r="B31" s="12" t="s">
        <v>94</v>
      </c>
      <c r="G31" s="16"/>
      <c r="H31" s="18">
        <f>SUM(H32:H40)</f>
        <v>0</v>
      </c>
      <c r="I31" s="18">
        <f>SUM(I32:I40)</f>
        <v>0</v>
      </c>
    </row>
    <row r="32" spans="1:9">
      <c r="A32" s="14"/>
      <c r="C32" s="15" t="s">
        <v>95</v>
      </c>
      <c r="G32" s="16"/>
      <c r="H32" s="17">
        <v>0</v>
      </c>
      <c r="I32" s="17">
        <v>0</v>
      </c>
    </row>
    <row r="33" spans="1:9">
      <c r="A33" s="14"/>
      <c r="C33" s="15" t="s">
        <v>96</v>
      </c>
      <c r="G33" s="16"/>
      <c r="H33" s="17">
        <v>0</v>
      </c>
      <c r="I33" s="17">
        <v>0</v>
      </c>
    </row>
    <row r="34" spans="1:9">
      <c r="A34" s="14"/>
      <c r="C34" s="15" t="s">
        <v>97</v>
      </c>
      <c r="G34" s="16"/>
      <c r="H34" s="17">
        <v>0</v>
      </c>
      <c r="I34" s="17">
        <v>0</v>
      </c>
    </row>
    <row r="35" spans="1:9">
      <c r="A35" s="14"/>
      <c r="C35" s="15" t="s">
        <v>98</v>
      </c>
      <c r="G35" s="16"/>
      <c r="H35" s="17">
        <v>0</v>
      </c>
      <c r="I35" s="17">
        <v>0</v>
      </c>
    </row>
    <row r="36" spans="1:9">
      <c r="A36" s="14"/>
      <c r="C36" s="15" t="s">
        <v>99</v>
      </c>
      <c r="G36" s="16"/>
      <c r="H36" s="17">
        <v>0</v>
      </c>
      <c r="I36" s="17">
        <v>0</v>
      </c>
    </row>
    <row r="37" spans="1:9">
      <c r="A37" s="14"/>
      <c r="C37" s="15" t="s">
        <v>100</v>
      </c>
      <c r="G37" s="16"/>
      <c r="H37" s="17">
        <v>0</v>
      </c>
      <c r="I37" s="17">
        <v>0</v>
      </c>
    </row>
    <row r="38" spans="1:9">
      <c r="A38" s="14"/>
      <c r="C38" s="15" t="s">
        <v>101</v>
      </c>
      <c r="G38" s="16"/>
      <c r="H38" s="17">
        <v>0</v>
      </c>
      <c r="I38" s="17">
        <v>0</v>
      </c>
    </row>
    <row r="39" spans="1:9">
      <c r="A39" s="14"/>
      <c r="C39" s="15" t="s">
        <v>102</v>
      </c>
      <c r="G39" s="16"/>
      <c r="H39" s="17">
        <v>0</v>
      </c>
      <c r="I39" s="17">
        <v>0</v>
      </c>
    </row>
    <row r="40" spans="1:9">
      <c r="A40" s="14"/>
      <c r="C40" s="15" t="s">
        <v>103</v>
      </c>
      <c r="G40" s="16"/>
      <c r="H40" s="17">
        <v>0</v>
      </c>
      <c r="I40" s="17">
        <v>0</v>
      </c>
    </row>
    <row r="41" spans="1:9" ht="11.25" customHeight="1">
      <c r="A41" s="14"/>
      <c r="B41" s="12" t="s">
        <v>104</v>
      </c>
      <c r="G41" s="16"/>
      <c r="H41" s="18">
        <f>SUM(H42:H44)</f>
        <v>0</v>
      </c>
      <c r="I41" s="18">
        <f>SUM(I42:I44)</f>
        <v>0</v>
      </c>
    </row>
    <row r="42" spans="1:9">
      <c r="A42" s="14"/>
      <c r="C42" s="15" t="s">
        <v>105</v>
      </c>
      <c r="G42" s="16"/>
      <c r="H42" s="17"/>
      <c r="I42" s="17"/>
    </row>
    <row r="43" spans="1:9">
      <c r="A43" s="14"/>
      <c r="C43" s="15" t="s">
        <v>48</v>
      </c>
      <c r="G43" s="16"/>
      <c r="H43" s="17">
        <v>0</v>
      </c>
      <c r="I43" s="17">
        <v>0</v>
      </c>
    </row>
    <row r="44" spans="1:9">
      <c r="A44" s="14"/>
      <c r="C44" s="15" t="s">
        <v>106</v>
      </c>
      <c r="G44" s="16"/>
      <c r="H44" s="17">
        <v>0</v>
      </c>
      <c r="I44" s="17">
        <v>0</v>
      </c>
    </row>
    <row r="45" spans="1:9" ht="12" customHeight="1">
      <c r="A45" s="14"/>
      <c r="B45" s="12" t="s">
        <v>107</v>
      </c>
      <c r="G45" s="16"/>
      <c r="H45" s="18">
        <f>SUM(H46:H50)</f>
        <v>0</v>
      </c>
      <c r="I45" s="18">
        <f>SUM(I46:I50)</f>
        <v>0</v>
      </c>
    </row>
    <row r="46" spans="1:9">
      <c r="A46" s="14"/>
      <c r="C46" s="15" t="s">
        <v>108</v>
      </c>
      <c r="G46" s="16"/>
      <c r="H46" s="17">
        <v>0</v>
      </c>
      <c r="I46" s="17">
        <v>0</v>
      </c>
    </row>
    <row r="47" spans="1:9">
      <c r="A47" s="14"/>
      <c r="C47" s="15" t="s">
        <v>109</v>
      </c>
      <c r="G47" s="16"/>
      <c r="H47" s="17">
        <v>0</v>
      </c>
      <c r="I47" s="17">
        <v>0</v>
      </c>
    </row>
    <row r="48" spans="1:9">
      <c r="A48" s="14"/>
      <c r="C48" s="15" t="s">
        <v>110</v>
      </c>
      <c r="G48" s="16"/>
      <c r="H48" s="17">
        <v>0</v>
      </c>
      <c r="I48" s="17">
        <v>0</v>
      </c>
    </row>
    <row r="49" spans="1:15">
      <c r="A49" s="14"/>
      <c r="C49" s="15" t="s">
        <v>111</v>
      </c>
      <c r="G49" s="16"/>
      <c r="H49" s="17">
        <v>0</v>
      </c>
      <c r="I49" s="17">
        <v>0</v>
      </c>
    </row>
    <row r="50" spans="1:15">
      <c r="A50" s="14"/>
      <c r="C50" s="15" t="s">
        <v>112</v>
      </c>
      <c r="G50" s="16"/>
      <c r="H50" s="17">
        <v>0</v>
      </c>
      <c r="I50" s="17">
        <v>0</v>
      </c>
    </row>
    <row r="51" spans="1:15">
      <c r="A51" s="14"/>
      <c r="B51" s="12" t="s">
        <v>113</v>
      </c>
      <c r="G51" s="16"/>
      <c r="H51" s="17">
        <f>SUM(H52:H55)</f>
        <v>298520</v>
      </c>
      <c r="I51" s="17">
        <f>SUM(I52:I55)</f>
        <v>0</v>
      </c>
    </row>
    <row r="52" spans="1:15">
      <c r="A52" s="14"/>
      <c r="C52" s="15" t="s">
        <v>114</v>
      </c>
      <c r="G52" s="16"/>
      <c r="H52" s="17">
        <v>298520</v>
      </c>
      <c r="I52" s="17">
        <v>0</v>
      </c>
    </row>
    <row r="53" spans="1:15">
      <c r="A53" s="14"/>
      <c r="C53" s="15" t="s">
        <v>115</v>
      </c>
      <c r="G53" s="16"/>
      <c r="H53" s="17">
        <v>0</v>
      </c>
      <c r="I53" s="17">
        <v>0</v>
      </c>
    </row>
    <row r="54" spans="1:15">
      <c r="A54" s="14"/>
      <c r="C54" s="15" t="s">
        <v>116</v>
      </c>
      <c r="G54" s="16"/>
      <c r="H54" s="17">
        <v>0</v>
      </c>
      <c r="I54" s="17">
        <v>0</v>
      </c>
    </row>
    <row r="55" spans="1:15">
      <c r="A55" s="14"/>
      <c r="C55" s="15" t="s">
        <v>117</v>
      </c>
      <c r="G55" s="16"/>
      <c r="H55" s="17">
        <v>0</v>
      </c>
      <c r="I55" s="17">
        <v>0</v>
      </c>
    </row>
    <row r="56" spans="1:15" ht="11.25" customHeight="1">
      <c r="A56" s="14"/>
      <c r="B56" s="12" t="s">
        <v>118</v>
      </c>
      <c r="G56" s="16"/>
      <c r="H56" s="18">
        <f>+H57</f>
        <v>0</v>
      </c>
      <c r="I56" s="18">
        <f>+I57</f>
        <v>0</v>
      </c>
    </row>
    <row r="57" spans="1:15">
      <c r="A57" s="14"/>
      <c r="C57" s="15" t="s">
        <v>119</v>
      </c>
      <c r="G57" s="16"/>
      <c r="H57" s="17">
        <v>0</v>
      </c>
      <c r="I57" s="17">
        <v>0</v>
      </c>
    </row>
    <row r="58" spans="1:15" ht="12" customHeight="1">
      <c r="A58" s="14"/>
      <c r="B58" s="12" t="s">
        <v>120</v>
      </c>
      <c r="G58" s="16"/>
      <c r="H58" s="18">
        <f>+H27+H31+H41+H45+H51+H56</f>
        <v>520086</v>
      </c>
      <c r="I58" s="18">
        <f>+I27+I31+I41+I45+I51+I56</f>
        <v>232128</v>
      </c>
    </row>
    <row r="59" spans="1:15" ht="7.5" customHeight="1">
      <c r="A59" s="14"/>
      <c r="B59" s="12"/>
      <c r="G59" s="16"/>
      <c r="H59" s="17"/>
      <c r="I59" s="17"/>
    </row>
    <row r="60" spans="1:15">
      <c r="A60" s="49"/>
      <c r="B60" s="50" t="s">
        <v>121</v>
      </c>
      <c r="C60" s="51"/>
      <c r="D60" s="51"/>
      <c r="E60" s="51"/>
      <c r="F60" s="51"/>
      <c r="G60" s="52"/>
      <c r="H60" s="53">
        <f>+H25-H58</f>
        <v>31778</v>
      </c>
      <c r="I60" s="53">
        <f>+I25-I58</f>
        <v>105022</v>
      </c>
    </row>
    <row r="61" spans="1:15" ht="27.75" customHeight="1">
      <c r="A61" s="951" t="s">
        <v>63</v>
      </c>
      <c r="B61" s="951"/>
      <c r="C61" s="951"/>
      <c r="D61" s="951"/>
      <c r="E61" s="951"/>
      <c r="F61" s="951"/>
      <c r="G61" s="951"/>
      <c r="H61" s="951"/>
      <c r="I61" s="951"/>
      <c r="J61" s="54"/>
      <c r="K61" s="54"/>
      <c r="L61" s="54"/>
      <c r="M61" s="54"/>
      <c r="N61" s="54"/>
      <c r="O61" s="54"/>
    </row>
    <row r="62" spans="1:15" ht="6" hidden="1" customHeight="1">
      <c r="A62" s="55"/>
      <c r="B62" s="55"/>
      <c r="C62" s="55"/>
      <c r="D62" s="55"/>
      <c r="E62" s="55"/>
      <c r="F62" s="55"/>
      <c r="G62" s="55"/>
      <c r="H62" s="55"/>
      <c r="I62" s="55"/>
      <c r="J62" s="54"/>
      <c r="K62" s="54"/>
      <c r="L62" s="54"/>
      <c r="M62" s="54"/>
      <c r="N62" s="54"/>
      <c r="O62" s="54"/>
    </row>
    <row r="63" spans="1:15">
      <c r="B63" s="56" t="s">
        <v>559</v>
      </c>
      <c r="C63" s="56"/>
      <c r="D63" s="56"/>
      <c r="E63" s="510" t="s">
        <v>560</v>
      </c>
      <c r="G63" s="56" t="s">
        <v>562</v>
      </c>
      <c r="H63" s="57"/>
    </row>
    <row r="64" spans="1:15">
      <c r="B64" s="58" t="s">
        <v>373</v>
      </c>
      <c r="C64" s="58"/>
      <c r="D64" s="58"/>
      <c r="E64" s="509" t="s">
        <v>549</v>
      </c>
      <c r="F64" s="509"/>
      <c r="G64" s="58" t="s">
        <v>608</v>
      </c>
      <c r="H64" s="59"/>
    </row>
    <row r="65" spans="2:9" ht="6.75" customHeight="1">
      <c r="B65" s="60"/>
      <c r="C65" s="60"/>
      <c r="D65" s="60"/>
      <c r="G65" s="58"/>
      <c r="H65" s="59"/>
    </row>
    <row r="66" spans="2:9" ht="9.75" customHeight="1">
      <c r="B66" s="881"/>
      <c r="C66" s="881"/>
      <c r="D66" s="881"/>
      <c r="G66" s="58"/>
      <c r="H66" s="59"/>
    </row>
    <row r="67" spans="2:9">
      <c r="B67" s="425" t="s">
        <v>389</v>
      </c>
      <c r="C67" s="425"/>
      <c r="D67" s="425"/>
      <c r="E67" s="15" t="s">
        <v>389</v>
      </c>
      <c r="G67" s="425" t="s">
        <v>390</v>
      </c>
      <c r="H67" s="59"/>
    </row>
    <row r="68" spans="2:9">
      <c r="B68" s="952" t="s">
        <v>374</v>
      </c>
      <c r="C68" s="952"/>
      <c r="D68" s="952"/>
      <c r="E68" s="510" t="s">
        <v>684</v>
      </c>
      <c r="F68" s="509"/>
      <c r="G68" s="511" t="s">
        <v>388</v>
      </c>
      <c r="H68" s="511"/>
    </row>
    <row r="69" spans="2:9" ht="6.75" customHeight="1">
      <c r="B69" s="56"/>
      <c r="C69" s="58"/>
      <c r="D69" s="58"/>
      <c r="G69" s="58"/>
      <c r="H69" s="61"/>
    </row>
    <row r="70" spans="2:9">
      <c r="B70" s="953" t="s">
        <v>561</v>
      </c>
      <c r="C70" s="953"/>
      <c r="D70" s="953"/>
      <c r="E70" s="510" t="s">
        <v>376</v>
      </c>
      <c r="G70" s="56"/>
      <c r="H70" s="56"/>
    </row>
    <row r="71" spans="2:9" ht="13.5">
      <c r="B71" s="954" t="s">
        <v>654</v>
      </c>
      <c r="C71" s="954"/>
      <c r="D71" s="954"/>
      <c r="E71" s="509" t="s">
        <v>628</v>
      </c>
      <c r="F71" s="509"/>
      <c r="G71" s="58"/>
      <c r="H71" s="58"/>
    </row>
    <row r="72" spans="2:9">
      <c r="B72" s="58" t="s">
        <v>577</v>
      </c>
      <c r="C72" s="58"/>
      <c r="D72" s="58"/>
      <c r="E72" s="509" t="s">
        <v>627</v>
      </c>
      <c r="F72" s="509"/>
      <c r="G72" s="58"/>
      <c r="H72" s="61"/>
    </row>
    <row r="73" spans="2:9" ht="9.75" customHeight="1">
      <c r="B73" s="58"/>
      <c r="C73" s="58"/>
      <c r="D73" s="58"/>
      <c r="G73" s="58"/>
      <c r="H73" s="61"/>
    </row>
    <row r="74" spans="2:9">
      <c r="B74" s="425" t="s">
        <v>382</v>
      </c>
      <c r="C74" s="425"/>
      <c r="D74" s="425"/>
      <c r="E74" s="15" t="s">
        <v>464</v>
      </c>
      <c r="G74" s="425"/>
      <c r="H74" s="61"/>
      <c r="I74" s="427"/>
    </row>
    <row r="75" spans="2:9" ht="13.5">
      <c r="B75" s="426" t="s">
        <v>651</v>
      </c>
      <c r="C75" s="512"/>
      <c r="D75" s="512"/>
      <c r="E75" s="510" t="s">
        <v>545</v>
      </c>
      <c r="G75" s="511"/>
      <c r="H75" s="511"/>
    </row>
    <row r="76" spans="2:9">
      <c r="B76" s="58"/>
      <c r="C76" s="58"/>
      <c r="D76" s="58"/>
      <c r="G76" s="58"/>
      <c r="H76" s="61"/>
    </row>
    <row r="77" spans="2:9">
      <c r="B77" s="58"/>
      <c r="C77" s="58"/>
      <c r="D77" s="58"/>
      <c r="G77" s="58"/>
      <c r="H77" s="61"/>
    </row>
  </sheetData>
  <mergeCells count="11">
    <mergeCell ref="B16:G16"/>
    <mergeCell ref="A1:I1"/>
    <mergeCell ref="A3:I3"/>
    <mergeCell ref="A4:I4"/>
    <mergeCell ref="A5:I5"/>
    <mergeCell ref="A6:G6"/>
    <mergeCell ref="C17:G17"/>
    <mergeCell ref="A61:I61"/>
    <mergeCell ref="B68:D68"/>
    <mergeCell ref="B70:D70"/>
    <mergeCell ref="B71:D71"/>
  </mergeCells>
  <phoneticPr fontId="95" type="noConversion"/>
  <pageMargins left="0.7" right="0.7" top="0.75" bottom="0.75" header="0.3" footer="0.3"/>
  <pageSetup scale="72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53"/>
  <sheetViews>
    <sheetView workbookViewId="0">
      <selection activeCell="A6" sqref="A6:F6"/>
    </sheetView>
  </sheetViews>
  <sheetFormatPr baseColWidth="10" defaultRowHeight="12"/>
  <cols>
    <col min="1" max="1" width="5.5703125" style="657" customWidth="1"/>
    <col min="2" max="2" width="33.140625" style="657" customWidth="1"/>
    <col min="3" max="3" width="12.28515625" style="657" customWidth="1"/>
    <col min="4" max="257" width="11.42578125" style="657"/>
    <col min="258" max="258" width="5.5703125" style="657" customWidth="1"/>
    <col min="259" max="259" width="49.7109375" style="657" customWidth="1"/>
    <col min="260" max="513" width="11.42578125" style="657"/>
    <col min="514" max="514" width="5.5703125" style="657" customWidth="1"/>
    <col min="515" max="515" width="49.7109375" style="657" customWidth="1"/>
    <col min="516" max="769" width="11.42578125" style="657"/>
    <col min="770" max="770" width="5.5703125" style="657" customWidth="1"/>
    <col min="771" max="771" width="49.7109375" style="657" customWidth="1"/>
    <col min="772" max="1025" width="11.42578125" style="657"/>
    <col min="1026" max="1026" width="5.5703125" style="657" customWidth="1"/>
    <col min="1027" max="1027" width="49.7109375" style="657" customWidth="1"/>
    <col min="1028" max="1281" width="11.42578125" style="657"/>
    <col min="1282" max="1282" width="5.5703125" style="657" customWidth="1"/>
    <col min="1283" max="1283" width="49.7109375" style="657" customWidth="1"/>
    <col min="1284" max="1537" width="11.42578125" style="657"/>
    <col min="1538" max="1538" width="5.5703125" style="657" customWidth="1"/>
    <col min="1539" max="1539" width="49.7109375" style="657" customWidth="1"/>
    <col min="1540" max="1793" width="11.42578125" style="657"/>
    <col min="1794" max="1794" width="5.5703125" style="657" customWidth="1"/>
    <col min="1795" max="1795" width="49.7109375" style="657" customWidth="1"/>
    <col min="1796" max="2049" width="11.42578125" style="657"/>
    <col min="2050" max="2050" width="5.5703125" style="657" customWidth="1"/>
    <col min="2051" max="2051" width="49.7109375" style="657" customWidth="1"/>
    <col min="2052" max="2305" width="11.42578125" style="657"/>
    <col min="2306" max="2306" width="5.5703125" style="657" customWidth="1"/>
    <col min="2307" max="2307" width="49.7109375" style="657" customWidth="1"/>
    <col min="2308" max="2561" width="11.42578125" style="657"/>
    <col min="2562" max="2562" width="5.5703125" style="657" customWidth="1"/>
    <col min="2563" max="2563" width="49.7109375" style="657" customWidth="1"/>
    <col min="2564" max="2817" width="11.42578125" style="657"/>
    <col min="2818" max="2818" width="5.5703125" style="657" customWidth="1"/>
    <col min="2819" max="2819" width="49.7109375" style="657" customWidth="1"/>
    <col min="2820" max="3073" width="11.42578125" style="657"/>
    <col min="3074" max="3074" width="5.5703125" style="657" customWidth="1"/>
    <col min="3075" max="3075" width="49.7109375" style="657" customWidth="1"/>
    <col min="3076" max="3329" width="11.42578125" style="657"/>
    <col min="3330" max="3330" width="5.5703125" style="657" customWidth="1"/>
    <col min="3331" max="3331" width="49.7109375" style="657" customWidth="1"/>
    <col min="3332" max="3585" width="11.42578125" style="657"/>
    <col min="3586" max="3586" width="5.5703125" style="657" customWidth="1"/>
    <col min="3587" max="3587" width="49.7109375" style="657" customWidth="1"/>
    <col min="3588" max="3841" width="11.42578125" style="657"/>
    <col min="3842" max="3842" width="5.5703125" style="657" customWidth="1"/>
    <col min="3843" max="3843" width="49.7109375" style="657" customWidth="1"/>
    <col min="3844" max="4097" width="11.42578125" style="657"/>
    <col min="4098" max="4098" width="5.5703125" style="657" customWidth="1"/>
    <col min="4099" max="4099" width="49.7109375" style="657" customWidth="1"/>
    <col min="4100" max="4353" width="11.42578125" style="657"/>
    <col min="4354" max="4354" width="5.5703125" style="657" customWidth="1"/>
    <col min="4355" max="4355" width="49.7109375" style="657" customWidth="1"/>
    <col min="4356" max="4609" width="11.42578125" style="657"/>
    <col min="4610" max="4610" width="5.5703125" style="657" customWidth="1"/>
    <col min="4611" max="4611" width="49.7109375" style="657" customWidth="1"/>
    <col min="4612" max="4865" width="11.42578125" style="657"/>
    <col min="4866" max="4866" width="5.5703125" style="657" customWidth="1"/>
    <col min="4867" max="4867" width="49.7109375" style="657" customWidth="1"/>
    <col min="4868" max="5121" width="11.42578125" style="657"/>
    <col min="5122" max="5122" width="5.5703125" style="657" customWidth="1"/>
    <col min="5123" max="5123" width="49.7109375" style="657" customWidth="1"/>
    <col min="5124" max="5377" width="11.42578125" style="657"/>
    <col min="5378" max="5378" width="5.5703125" style="657" customWidth="1"/>
    <col min="5379" max="5379" width="49.7109375" style="657" customWidth="1"/>
    <col min="5380" max="5633" width="11.42578125" style="657"/>
    <col min="5634" max="5634" width="5.5703125" style="657" customWidth="1"/>
    <col min="5635" max="5635" width="49.7109375" style="657" customWidth="1"/>
    <col min="5636" max="5889" width="11.42578125" style="657"/>
    <col min="5890" max="5890" width="5.5703125" style="657" customWidth="1"/>
    <col min="5891" max="5891" width="49.7109375" style="657" customWidth="1"/>
    <col min="5892" max="6145" width="11.42578125" style="657"/>
    <col min="6146" max="6146" width="5.5703125" style="657" customWidth="1"/>
    <col min="6147" max="6147" width="49.7109375" style="657" customWidth="1"/>
    <col min="6148" max="6401" width="11.42578125" style="657"/>
    <col min="6402" max="6402" width="5.5703125" style="657" customWidth="1"/>
    <col min="6403" max="6403" width="49.7109375" style="657" customWidth="1"/>
    <col min="6404" max="6657" width="11.42578125" style="657"/>
    <col min="6658" max="6658" width="5.5703125" style="657" customWidth="1"/>
    <col min="6659" max="6659" width="49.7109375" style="657" customWidth="1"/>
    <col min="6660" max="6913" width="11.42578125" style="657"/>
    <col min="6914" max="6914" width="5.5703125" style="657" customWidth="1"/>
    <col min="6915" max="6915" width="49.7109375" style="657" customWidth="1"/>
    <col min="6916" max="7169" width="11.42578125" style="657"/>
    <col min="7170" max="7170" width="5.5703125" style="657" customWidth="1"/>
    <col min="7171" max="7171" width="49.7109375" style="657" customWidth="1"/>
    <col min="7172" max="7425" width="11.42578125" style="657"/>
    <col min="7426" max="7426" width="5.5703125" style="657" customWidth="1"/>
    <col min="7427" max="7427" width="49.7109375" style="657" customWidth="1"/>
    <col min="7428" max="7681" width="11.42578125" style="657"/>
    <col min="7682" max="7682" width="5.5703125" style="657" customWidth="1"/>
    <col min="7683" max="7683" width="49.7109375" style="657" customWidth="1"/>
    <col min="7684" max="7937" width="11.42578125" style="657"/>
    <col min="7938" max="7938" width="5.5703125" style="657" customWidth="1"/>
    <col min="7939" max="7939" width="49.7109375" style="657" customWidth="1"/>
    <col min="7940" max="8193" width="11.42578125" style="657"/>
    <col min="8194" max="8194" width="5.5703125" style="657" customWidth="1"/>
    <col min="8195" max="8195" width="49.7109375" style="657" customWidth="1"/>
    <col min="8196" max="8449" width="11.42578125" style="657"/>
    <col min="8450" max="8450" width="5.5703125" style="657" customWidth="1"/>
    <col min="8451" max="8451" width="49.7109375" style="657" customWidth="1"/>
    <col min="8452" max="8705" width="11.42578125" style="657"/>
    <col min="8706" max="8706" width="5.5703125" style="657" customWidth="1"/>
    <col min="8707" max="8707" width="49.7109375" style="657" customWidth="1"/>
    <col min="8708" max="8961" width="11.42578125" style="657"/>
    <col min="8962" max="8962" width="5.5703125" style="657" customWidth="1"/>
    <col min="8963" max="8963" width="49.7109375" style="657" customWidth="1"/>
    <col min="8964" max="9217" width="11.42578125" style="657"/>
    <col min="9218" max="9218" width="5.5703125" style="657" customWidth="1"/>
    <col min="9219" max="9219" width="49.7109375" style="657" customWidth="1"/>
    <col min="9220" max="9473" width="11.42578125" style="657"/>
    <col min="9474" max="9474" width="5.5703125" style="657" customWidth="1"/>
    <col min="9475" max="9475" width="49.7109375" style="657" customWidth="1"/>
    <col min="9476" max="9729" width="11.42578125" style="657"/>
    <col min="9730" max="9730" width="5.5703125" style="657" customWidth="1"/>
    <col min="9731" max="9731" width="49.7109375" style="657" customWidth="1"/>
    <col min="9732" max="9985" width="11.42578125" style="657"/>
    <col min="9986" max="9986" width="5.5703125" style="657" customWidth="1"/>
    <col min="9987" max="9987" width="49.7109375" style="657" customWidth="1"/>
    <col min="9988" max="10241" width="11.42578125" style="657"/>
    <col min="10242" max="10242" width="5.5703125" style="657" customWidth="1"/>
    <col min="10243" max="10243" width="49.7109375" style="657" customWidth="1"/>
    <col min="10244" max="10497" width="11.42578125" style="657"/>
    <col min="10498" max="10498" width="5.5703125" style="657" customWidth="1"/>
    <col min="10499" max="10499" width="49.7109375" style="657" customWidth="1"/>
    <col min="10500" max="10753" width="11.42578125" style="657"/>
    <col min="10754" max="10754" width="5.5703125" style="657" customWidth="1"/>
    <col min="10755" max="10755" width="49.7109375" style="657" customWidth="1"/>
    <col min="10756" max="11009" width="11.42578125" style="657"/>
    <col min="11010" max="11010" width="5.5703125" style="657" customWidth="1"/>
    <col min="11011" max="11011" width="49.7109375" style="657" customWidth="1"/>
    <col min="11012" max="11265" width="11.42578125" style="657"/>
    <col min="11266" max="11266" width="5.5703125" style="657" customWidth="1"/>
    <col min="11267" max="11267" width="49.7109375" style="657" customWidth="1"/>
    <col min="11268" max="11521" width="11.42578125" style="657"/>
    <col min="11522" max="11522" width="5.5703125" style="657" customWidth="1"/>
    <col min="11523" max="11523" width="49.7109375" style="657" customWidth="1"/>
    <col min="11524" max="11777" width="11.42578125" style="657"/>
    <col min="11778" max="11778" width="5.5703125" style="657" customWidth="1"/>
    <col min="11779" max="11779" width="49.7109375" style="657" customWidth="1"/>
    <col min="11780" max="12033" width="11.42578125" style="657"/>
    <col min="12034" max="12034" width="5.5703125" style="657" customWidth="1"/>
    <col min="12035" max="12035" width="49.7109375" style="657" customWidth="1"/>
    <col min="12036" max="12289" width="11.42578125" style="657"/>
    <col min="12290" max="12290" width="5.5703125" style="657" customWidth="1"/>
    <col min="12291" max="12291" width="49.7109375" style="657" customWidth="1"/>
    <col min="12292" max="12545" width="11.42578125" style="657"/>
    <col min="12546" max="12546" width="5.5703125" style="657" customWidth="1"/>
    <col min="12547" max="12547" width="49.7109375" style="657" customWidth="1"/>
    <col min="12548" max="12801" width="11.42578125" style="657"/>
    <col min="12802" max="12802" width="5.5703125" style="657" customWidth="1"/>
    <col min="12803" max="12803" width="49.7109375" style="657" customWidth="1"/>
    <col min="12804" max="13057" width="11.42578125" style="657"/>
    <col min="13058" max="13058" width="5.5703125" style="657" customWidth="1"/>
    <col min="13059" max="13059" width="49.7109375" style="657" customWidth="1"/>
    <col min="13060" max="13313" width="11.42578125" style="657"/>
    <col min="13314" max="13314" width="5.5703125" style="657" customWidth="1"/>
    <col min="13315" max="13315" width="49.7109375" style="657" customWidth="1"/>
    <col min="13316" max="13569" width="11.42578125" style="657"/>
    <col min="13570" max="13570" width="5.5703125" style="657" customWidth="1"/>
    <col min="13571" max="13571" width="49.7109375" style="657" customWidth="1"/>
    <col min="13572" max="13825" width="11.42578125" style="657"/>
    <col min="13826" max="13826" width="5.5703125" style="657" customWidth="1"/>
    <col min="13827" max="13827" width="49.7109375" style="657" customWidth="1"/>
    <col min="13828" max="14081" width="11.42578125" style="657"/>
    <col min="14082" max="14082" width="5.5703125" style="657" customWidth="1"/>
    <col min="14083" max="14083" width="49.7109375" style="657" customWidth="1"/>
    <col min="14084" max="14337" width="11.42578125" style="657"/>
    <col min="14338" max="14338" width="5.5703125" style="657" customWidth="1"/>
    <col min="14339" max="14339" width="49.7109375" style="657" customWidth="1"/>
    <col min="14340" max="14593" width="11.42578125" style="657"/>
    <col min="14594" max="14594" width="5.5703125" style="657" customWidth="1"/>
    <col min="14595" max="14595" width="49.7109375" style="657" customWidth="1"/>
    <col min="14596" max="14849" width="11.42578125" style="657"/>
    <col min="14850" max="14850" width="5.5703125" style="657" customWidth="1"/>
    <col min="14851" max="14851" width="49.7109375" style="657" customWidth="1"/>
    <col min="14852" max="15105" width="11.42578125" style="657"/>
    <col min="15106" max="15106" width="5.5703125" style="657" customWidth="1"/>
    <col min="15107" max="15107" width="49.7109375" style="657" customWidth="1"/>
    <col min="15108" max="15361" width="11.42578125" style="657"/>
    <col min="15362" max="15362" width="5.5703125" style="657" customWidth="1"/>
    <col min="15363" max="15363" width="49.7109375" style="657" customWidth="1"/>
    <col min="15364" max="15617" width="11.42578125" style="657"/>
    <col min="15618" max="15618" width="5.5703125" style="657" customWidth="1"/>
    <col min="15619" max="15619" width="49.7109375" style="657" customWidth="1"/>
    <col min="15620" max="15873" width="11.42578125" style="657"/>
    <col min="15874" max="15874" width="5.5703125" style="657" customWidth="1"/>
    <col min="15875" max="15875" width="49.7109375" style="657" customWidth="1"/>
    <col min="15876" max="16129" width="11.42578125" style="657"/>
    <col min="16130" max="16130" width="5.5703125" style="657" customWidth="1"/>
    <col min="16131" max="16131" width="49.7109375" style="657" customWidth="1"/>
    <col min="16132" max="16384" width="11.42578125" style="657"/>
  </cols>
  <sheetData>
    <row r="1" spans="1:15" s="165" customFormat="1" ht="16.5">
      <c r="A1" s="992" t="s">
        <v>372</v>
      </c>
      <c r="B1" s="992"/>
      <c r="C1" s="992"/>
      <c r="D1" s="992"/>
      <c r="E1" s="992"/>
      <c r="F1" s="992"/>
      <c r="G1" s="654"/>
      <c r="H1" s="654"/>
      <c r="I1" s="654"/>
      <c r="J1" s="654"/>
      <c r="K1" s="164"/>
      <c r="L1" s="164"/>
      <c r="M1" s="164"/>
      <c r="N1" s="164"/>
      <c r="O1" s="164"/>
    </row>
    <row r="2" spans="1:15" s="165" customFormat="1" ht="19.5">
      <c r="A2" s="1048" t="s">
        <v>383</v>
      </c>
      <c r="B2" s="1048"/>
      <c r="C2" s="1048"/>
      <c r="D2" s="1048"/>
      <c r="E2" s="1048"/>
      <c r="F2" s="1048"/>
      <c r="G2" s="654"/>
      <c r="H2" s="654"/>
      <c r="I2" s="654"/>
      <c r="J2" s="654"/>
    </row>
    <row r="3" spans="1:15" s="165" customFormat="1" ht="16.5">
      <c r="A3" s="164"/>
      <c r="B3" s="164"/>
      <c r="C3" s="654"/>
      <c r="D3" s="654"/>
      <c r="E3" s="654"/>
      <c r="F3" s="654"/>
      <c r="G3" s="654"/>
      <c r="H3" s="654"/>
      <c r="I3" s="654"/>
      <c r="J3" s="654"/>
    </row>
    <row r="4" spans="1:15" s="4" customFormat="1" ht="3" customHeight="1">
      <c r="C4" s="654"/>
      <c r="D4" s="654"/>
      <c r="E4" s="654"/>
      <c r="F4" s="654"/>
      <c r="G4" s="654"/>
      <c r="H4" s="654"/>
      <c r="I4" s="654"/>
      <c r="J4" s="654"/>
    </row>
    <row r="5" spans="1:15" s="4" customFormat="1" ht="16.5">
      <c r="A5" s="1150" t="s">
        <v>482</v>
      </c>
      <c r="B5" s="1150"/>
      <c r="C5" s="1150"/>
      <c r="D5" s="1150"/>
      <c r="E5" s="1150"/>
      <c r="F5" s="1150"/>
      <c r="G5" s="655"/>
      <c r="H5" s="655"/>
      <c r="I5" s="655"/>
      <c r="J5" s="655"/>
    </row>
    <row r="6" spans="1:15" s="4" customFormat="1" ht="16.5">
      <c r="A6" s="1151" t="s">
        <v>733</v>
      </c>
      <c r="B6" s="1151"/>
      <c r="C6" s="1151"/>
      <c r="D6" s="1151"/>
      <c r="E6" s="1151"/>
      <c r="F6" s="1151"/>
      <c r="G6" s="655"/>
      <c r="H6" s="655"/>
      <c r="I6" s="655"/>
      <c r="J6" s="655"/>
    </row>
    <row r="7" spans="1:15" s="4" customFormat="1" ht="16.5">
      <c r="A7" s="1170"/>
      <c r="B7" s="1170"/>
      <c r="C7" s="1170"/>
      <c r="D7" s="1170"/>
      <c r="E7" s="1170"/>
      <c r="F7" s="1170"/>
      <c r="G7" s="655"/>
      <c r="H7" s="655"/>
      <c r="I7" s="655"/>
      <c r="J7" s="655"/>
    </row>
    <row r="8" spans="1:15" ht="16.5" thickBot="1">
      <c r="A8" s="1167" t="s">
        <v>1</v>
      </c>
      <c r="B8" s="1168"/>
      <c r="C8" s="1169"/>
      <c r="D8" s="656" t="s">
        <v>193</v>
      </c>
      <c r="E8" s="656" t="s">
        <v>196</v>
      </c>
      <c r="F8" s="656" t="s">
        <v>483</v>
      </c>
    </row>
    <row r="9" spans="1:15" ht="14.25" thickBot="1">
      <c r="A9" s="1172" t="s">
        <v>484</v>
      </c>
      <c r="B9" s="1173"/>
      <c r="C9" s="1174"/>
      <c r="D9" s="658">
        <f>D10+D11</f>
        <v>292754</v>
      </c>
      <c r="E9" s="658">
        <f>E10+E11</f>
        <v>551864</v>
      </c>
      <c r="F9" s="658">
        <f>F10+F11</f>
        <v>551864</v>
      </c>
    </row>
    <row r="10" spans="1:15" ht="15.75">
      <c r="A10" s="660"/>
      <c r="B10" s="661" t="s">
        <v>485</v>
      </c>
      <c r="C10" s="662"/>
      <c r="D10" s="663"/>
      <c r="E10" s="663"/>
      <c r="F10" s="663"/>
    </row>
    <row r="11" spans="1:15" ht="15.75">
      <c r="A11" s="664"/>
      <c r="B11" s="665" t="s">
        <v>486</v>
      </c>
      <c r="C11" s="662"/>
      <c r="D11" s="666">
        <v>292754</v>
      </c>
      <c r="E11" s="667">
        <f>+ingresos!F19</f>
        <v>551864</v>
      </c>
      <c r="F11" s="667">
        <f>+ingresos!F19</f>
        <v>551864</v>
      </c>
    </row>
    <row r="12" spans="1:15" ht="14.25" thickBot="1">
      <c r="A12" s="668"/>
      <c r="B12" s="669"/>
      <c r="C12" s="670"/>
      <c r="D12" s="671"/>
      <c r="E12" s="671"/>
      <c r="F12" s="671"/>
    </row>
    <row r="13" spans="1:15" ht="14.25" thickBot="1">
      <c r="A13" s="1172" t="s">
        <v>487</v>
      </c>
      <c r="B13" s="1173"/>
      <c r="C13" s="1174"/>
      <c r="D13" s="658">
        <f>D14+D15</f>
        <v>221566</v>
      </c>
      <c r="E13" s="658">
        <f>+E14+E15</f>
        <v>221566</v>
      </c>
      <c r="F13" s="658">
        <f>+F14+F15</f>
        <v>221566</v>
      </c>
    </row>
    <row r="14" spans="1:15" ht="15.75">
      <c r="A14" s="660"/>
      <c r="B14" s="661" t="s">
        <v>488</v>
      </c>
      <c r="C14" s="662"/>
      <c r="D14" s="663"/>
      <c r="E14" s="663"/>
      <c r="F14" s="663"/>
    </row>
    <row r="15" spans="1:15" ht="15.75">
      <c r="A15" s="664"/>
      <c r="B15" s="665" t="s">
        <v>489</v>
      </c>
      <c r="C15" s="662"/>
      <c r="D15" s="666">
        <v>221566</v>
      </c>
      <c r="E15" s="667">
        <f>+EGRESOS!I16</f>
        <v>221566</v>
      </c>
      <c r="F15" s="667">
        <f>+EGRESOS!I16</f>
        <v>221566</v>
      </c>
    </row>
    <row r="16" spans="1:15" ht="14.25" thickBot="1">
      <c r="A16" s="672"/>
      <c r="B16" s="673"/>
      <c r="C16" s="674"/>
      <c r="D16" s="675"/>
      <c r="E16" s="675"/>
      <c r="F16" s="675"/>
    </row>
    <row r="17" spans="1:6" ht="14.25" thickBot="1">
      <c r="A17" s="1172" t="s">
        <v>490</v>
      </c>
      <c r="B17" s="1173"/>
      <c r="C17" s="1174"/>
      <c r="D17" s="676">
        <f>D9-D13</f>
        <v>71188</v>
      </c>
      <c r="E17" s="658">
        <f>E9-E13</f>
        <v>330298</v>
      </c>
      <c r="F17" s="658">
        <f>F9-F13</f>
        <v>330298</v>
      </c>
    </row>
    <row r="18" spans="1:6" ht="13.5">
      <c r="A18" s="677"/>
      <c r="B18" s="677"/>
      <c r="C18" s="677"/>
      <c r="D18" s="678"/>
      <c r="E18" s="678"/>
      <c r="F18" s="678"/>
    </row>
    <row r="19" spans="1:6" ht="15.75">
      <c r="A19" s="1167" t="s">
        <v>1</v>
      </c>
      <c r="B19" s="1168"/>
      <c r="C19" s="1169"/>
      <c r="D19" s="679" t="s">
        <v>193</v>
      </c>
      <c r="E19" s="679" t="s">
        <v>196</v>
      </c>
      <c r="F19" s="679" t="s">
        <v>483</v>
      </c>
    </row>
    <row r="20" spans="1:6" ht="14.25" thickBot="1">
      <c r="A20" s="668"/>
      <c r="B20" s="669"/>
      <c r="C20" s="670"/>
      <c r="D20" s="671"/>
      <c r="E20" s="671"/>
      <c r="F20" s="671"/>
    </row>
    <row r="21" spans="1:6" ht="14.25" thickBot="1">
      <c r="A21" s="1172" t="s">
        <v>491</v>
      </c>
      <c r="B21" s="1173"/>
      <c r="C21" s="1174"/>
      <c r="D21" s="680">
        <f>D17</f>
        <v>71188</v>
      </c>
      <c r="E21" s="659">
        <f>E17</f>
        <v>330298</v>
      </c>
      <c r="F21" s="659">
        <f>F17</f>
        <v>330298</v>
      </c>
    </row>
    <row r="22" spans="1:6" ht="14.25" thickBot="1">
      <c r="A22" s="681"/>
      <c r="B22" s="682"/>
      <c r="C22" s="683"/>
      <c r="D22" s="684"/>
      <c r="E22" s="684"/>
      <c r="F22" s="684"/>
    </row>
    <row r="23" spans="1:6" ht="14.25" thickBot="1">
      <c r="A23" s="1172" t="s">
        <v>492</v>
      </c>
      <c r="B23" s="1173"/>
      <c r="C23" s="1174"/>
      <c r="D23" s="685"/>
      <c r="E23" s="685"/>
      <c r="F23" s="686"/>
    </row>
    <row r="24" spans="1:6" ht="14.25" thickBot="1">
      <c r="A24" s="687"/>
      <c r="B24" s="688"/>
      <c r="C24" s="689"/>
      <c r="D24" s="684"/>
      <c r="E24" s="684"/>
      <c r="F24" s="684"/>
    </row>
    <row r="25" spans="1:6" ht="14.25" thickBot="1">
      <c r="A25" s="1172" t="s">
        <v>493</v>
      </c>
      <c r="B25" s="1173"/>
      <c r="C25" s="1174"/>
      <c r="D25" s="676">
        <f>D21-D23</f>
        <v>71188</v>
      </c>
      <c r="E25" s="658">
        <f>E21-E23</f>
        <v>330298</v>
      </c>
      <c r="F25" s="658">
        <f>F21-F23</f>
        <v>330298</v>
      </c>
    </row>
    <row r="26" spans="1:6" ht="13.5">
      <c r="A26" s="677"/>
      <c r="B26" s="677"/>
      <c r="C26" s="677"/>
      <c r="D26" s="677"/>
      <c r="E26" s="677"/>
      <c r="F26" s="677"/>
    </row>
    <row r="27" spans="1:6" ht="15.75">
      <c r="A27" s="1167" t="s">
        <v>1</v>
      </c>
      <c r="B27" s="1168"/>
      <c r="C27" s="1169"/>
      <c r="D27" s="656" t="s">
        <v>193</v>
      </c>
      <c r="E27" s="656" t="s">
        <v>196</v>
      </c>
      <c r="F27" s="656" t="s">
        <v>483</v>
      </c>
    </row>
    <row r="28" spans="1:6" ht="14.25" thickBot="1">
      <c r="A28" s="668"/>
      <c r="B28" s="669"/>
      <c r="C28" s="670"/>
      <c r="D28" s="690"/>
      <c r="E28" s="690"/>
      <c r="F28" s="690"/>
    </row>
    <row r="29" spans="1:6" ht="14.25" thickBot="1">
      <c r="A29" s="1172" t="s">
        <v>494</v>
      </c>
      <c r="B29" s="1173"/>
      <c r="C29" s="1174"/>
      <c r="D29" s="691"/>
      <c r="E29" s="691"/>
      <c r="F29" s="692"/>
    </row>
    <row r="30" spans="1:6" ht="14.25" thickBot="1">
      <c r="A30" s="681"/>
      <c r="B30" s="682"/>
      <c r="C30" s="683"/>
      <c r="D30" s="693"/>
      <c r="E30" s="693"/>
      <c r="F30" s="693"/>
    </row>
    <row r="31" spans="1:6" ht="14.25" thickBot="1">
      <c r="A31" s="1172" t="s">
        <v>495</v>
      </c>
      <c r="B31" s="1173"/>
      <c r="C31" s="1174"/>
      <c r="D31" s="691"/>
      <c r="E31" s="691"/>
      <c r="F31" s="692"/>
    </row>
    <row r="32" spans="1:6" ht="14.25" thickBot="1">
      <c r="A32" s="687"/>
      <c r="B32" s="688"/>
      <c r="C32" s="689"/>
      <c r="D32" s="694"/>
      <c r="E32" s="694"/>
      <c r="F32" s="694"/>
    </row>
    <row r="33" spans="1:10" ht="14.25" thickBot="1">
      <c r="A33" s="1172" t="s">
        <v>496</v>
      </c>
      <c r="B33" s="1173"/>
      <c r="C33" s="1174"/>
      <c r="D33" s="695">
        <f>D29-D31</f>
        <v>0</v>
      </c>
      <c r="E33" s="695">
        <f>E29-E31</f>
        <v>0</v>
      </c>
      <c r="F33" s="695">
        <f>F29-F31</f>
        <v>0</v>
      </c>
    </row>
    <row r="34" spans="1:10" ht="6.75" customHeight="1"/>
    <row r="35" spans="1:10" s="696" customFormat="1" ht="11.25" customHeight="1">
      <c r="A35" s="1171" t="s">
        <v>497</v>
      </c>
      <c r="B35" s="1171"/>
      <c r="C35" s="1171"/>
      <c r="D35" s="1171"/>
      <c r="E35" s="1171"/>
      <c r="F35" s="1171"/>
    </row>
    <row r="36" spans="1:10" s="696" customFormat="1" ht="9" customHeight="1">
      <c r="A36" s="1171" t="s">
        <v>498</v>
      </c>
      <c r="B36" s="1171"/>
      <c r="C36" s="1171"/>
      <c r="D36" s="1171"/>
      <c r="E36" s="1171"/>
      <c r="F36" s="1171"/>
    </row>
    <row r="37" spans="1:10" s="696" customFormat="1" ht="7.5" customHeight="1">
      <c r="A37" s="1171" t="s">
        <v>499</v>
      </c>
      <c r="B37" s="1171"/>
      <c r="C37" s="1171"/>
      <c r="D37" s="1171"/>
      <c r="E37" s="1171"/>
      <c r="F37" s="1171"/>
    </row>
    <row r="38" spans="1:10">
      <c r="A38" s="645" t="s">
        <v>715</v>
      </c>
      <c r="B38" s="646"/>
      <c r="C38" s="645"/>
      <c r="D38" s="645" t="s">
        <v>710</v>
      </c>
      <c r="E38" s="645"/>
      <c r="F38" s="645"/>
      <c r="G38" s="645"/>
      <c r="H38" s="645"/>
      <c r="I38" s="645"/>
      <c r="J38" s="645"/>
    </row>
    <row r="39" spans="1:10" s="4" customFormat="1" ht="14.25">
      <c r="A39" s="646" t="s">
        <v>696</v>
      </c>
      <c r="B39" s="646"/>
      <c r="C39" s="646"/>
      <c r="D39" s="646" t="s">
        <v>711</v>
      </c>
      <c r="E39" s="646"/>
      <c r="F39" s="646"/>
      <c r="G39" s="646"/>
      <c r="H39" s="646"/>
      <c r="I39" s="646"/>
      <c r="J39" s="646"/>
    </row>
    <row r="40" spans="1:10" s="4" customFormat="1" ht="9.75" customHeight="1">
      <c r="A40" s="646" t="s">
        <v>697</v>
      </c>
      <c r="B40" s="646"/>
      <c r="C40" s="646"/>
      <c r="D40" s="646" t="s">
        <v>712</v>
      </c>
      <c r="E40" s="646"/>
      <c r="F40" s="646"/>
      <c r="G40" s="646"/>
      <c r="H40" s="646"/>
      <c r="I40" s="646"/>
      <c r="J40" s="646"/>
    </row>
    <row r="41" spans="1:10" s="4" customFormat="1" ht="9.75" customHeight="1">
      <c r="A41" s="646"/>
      <c r="B41" s="646"/>
      <c r="C41" s="646"/>
      <c r="D41" s="646"/>
      <c r="E41" s="646"/>
      <c r="F41" s="646"/>
      <c r="G41" s="646"/>
      <c r="H41" s="646"/>
      <c r="I41" s="646"/>
      <c r="J41" s="646"/>
    </row>
    <row r="42" spans="1:10" s="4" customFormat="1" ht="14.25">
      <c r="A42" s="646" t="s">
        <v>706</v>
      </c>
      <c r="B42" s="646"/>
      <c r="C42" s="646"/>
      <c r="D42" s="646" t="s">
        <v>714</v>
      </c>
      <c r="E42" s="646"/>
      <c r="F42" s="646"/>
      <c r="G42" s="646"/>
      <c r="H42" s="646"/>
      <c r="I42" s="646"/>
      <c r="J42" s="646"/>
    </row>
    <row r="43" spans="1:10" s="4" customFormat="1" ht="14.25">
      <c r="A43" s="894" t="s">
        <v>707</v>
      </c>
      <c r="B43" s="645"/>
      <c r="C43" s="646"/>
      <c r="D43" s="645" t="s">
        <v>713</v>
      </c>
      <c r="E43" s="646"/>
      <c r="F43" s="646"/>
      <c r="G43" s="646"/>
      <c r="H43" s="646"/>
      <c r="I43" s="646"/>
      <c r="J43" s="646"/>
    </row>
    <row r="44" spans="1:10" s="4" customFormat="1" ht="14.25">
      <c r="A44" s="646"/>
      <c r="B44" s="646"/>
      <c r="C44" s="646"/>
      <c r="D44" s="646"/>
      <c r="E44" s="646"/>
      <c r="F44" s="646"/>
      <c r="G44" s="646"/>
      <c r="H44" s="646"/>
      <c r="I44" s="646"/>
      <c r="J44" s="646"/>
    </row>
    <row r="45" spans="1:10" s="4" customFormat="1" ht="14.25">
      <c r="A45" s="645" t="s">
        <v>698</v>
      </c>
      <c r="B45" s="645"/>
      <c r="C45" s="645"/>
      <c r="D45" s="645"/>
      <c r="E45" s="645"/>
      <c r="F45" s="645"/>
      <c r="G45" s="645"/>
      <c r="H45" s="645"/>
      <c r="I45" s="645"/>
      <c r="J45" s="645"/>
    </row>
    <row r="46" spans="1:10" s="4" customFormat="1" ht="14.25">
      <c r="A46" s="646" t="s">
        <v>716</v>
      </c>
      <c r="B46" s="646"/>
      <c r="C46" s="646"/>
      <c r="D46" s="646"/>
      <c r="E46" s="646"/>
      <c r="F46" s="646"/>
      <c r="G46" s="646"/>
      <c r="H46" s="646"/>
      <c r="I46" s="646"/>
      <c r="J46" s="646"/>
    </row>
    <row r="47" spans="1:10" s="4" customFormat="1" ht="9.75" customHeight="1">
      <c r="A47" s="646" t="s">
        <v>718</v>
      </c>
      <c r="B47" s="646"/>
      <c r="C47" s="645"/>
      <c r="D47" s="645"/>
      <c r="E47" s="645"/>
      <c r="F47" s="645"/>
      <c r="G47" s="645"/>
      <c r="H47" s="645"/>
      <c r="I47" s="645"/>
      <c r="J47" s="645"/>
    </row>
    <row r="48" spans="1:10" s="4" customFormat="1" ht="9.75" customHeight="1">
      <c r="A48" s="646"/>
      <c r="B48" s="646"/>
      <c r="C48" s="646"/>
      <c r="D48" s="646"/>
      <c r="E48" s="646"/>
      <c r="F48" s="646"/>
      <c r="G48" s="646"/>
      <c r="H48" s="1157"/>
      <c r="I48" s="1157"/>
      <c r="J48" s="1157"/>
    </row>
    <row r="49" spans="1:10" s="4" customFormat="1" ht="9.75" customHeight="1">
      <c r="A49" s="646"/>
      <c r="B49" s="646"/>
      <c r="C49" s="646"/>
      <c r="D49" s="646"/>
      <c r="E49" s="646"/>
      <c r="F49" s="646"/>
      <c r="G49" s="646"/>
      <c r="H49" s="853"/>
      <c r="I49" s="853"/>
      <c r="J49" s="853"/>
    </row>
    <row r="50" spans="1:10" s="4" customFormat="1" ht="14.25">
      <c r="A50" s="646" t="s">
        <v>709</v>
      </c>
      <c r="B50" s="646"/>
      <c r="C50" s="646"/>
      <c r="D50" s="646"/>
      <c r="E50" s="646"/>
      <c r="F50" s="646"/>
      <c r="G50" s="646"/>
      <c r="H50" s="648"/>
      <c r="I50" s="648"/>
      <c r="J50" s="648"/>
    </row>
    <row r="51" spans="1:10" s="4" customFormat="1" ht="14.25">
      <c r="A51" s="645" t="s">
        <v>717</v>
      </c>
      <c r="B51" s="645"/>
      <c r="C51" s="645"/>
      <c r="D51" s="645"/>
      <c r="E51" s="646"/>
      <c r="F51" s="646"/>
      <c r="G51" s="646"/>
      <c r="H51" s="648"/>
      <c r="I51" s="648"/>
      <c r="J51" s="648"/>
    </row>
    <row r="52" spans="1:10" s="4" customFormat="1" ht="14.25">
      <c r="B52" s="646"/>
      <c r="C52" s="646"/>
      <c r="D52" s="646"/>
      <c r="E52" s="646"/>
      <c r="F52" s="646"/>
      <c r="G52" s="646"/>
      <c r="H52" s="648"/>
      <c r="I52" s="648"/>
      <c r="J52" s="648"/>
    </row>
    <row r="53" spans="1:10" s="4" customFormat="1" ht="14.25">
      <c r="A53" s="1158"/>
      <c r="B53" s="1158"/>
      <c r="C53" s="645"/>
      <c r="D53" s="1159"/>
      <c r="E53" s="1159"/>
      <c r="F53" s="1159"/>
      <c r="G53" s="645"/>
      <c r="H53" s="648"/>
      <c r="I53" s="648"/>
      <c r="J53" s="648"/>
    </row>
  </sheetData>
  <mergeCells count="23">
    <mergeCell ref="A36:F36"/>
    <mergeCell ref="A37:F37"/>
    <mergeCell ref="H48:J48"/>
    <mergeCell ref="A53:B53"/>
    <mergeCell ref="D53:F53"/>
    <mergeCell ref="A35:F35"/>
    <mergeCell ref="A9:C9"/>
    <mergeCell ref="A13:C13"/>
    <mergeCell ref="A17:C17"/>
    <mergeCell ref="A19:C19"/>
    <mergeCell ref="A21:C21"/>
    <mergeCell ref="A23:C23"/>
    <mergeCell ref="A25:C25"/>
    <mergeCell ref="A27:C27"/>
    <mergeCell ref="A29:C29"/>
    <mergeCell ref="A31:C31"/>
    <mergeCell ref="A33:C33"/>
    <mergeCell ref="A8:C8"/>
    <mergeCell ref="A1:F1"/>
    <mergeCell ref="A2:F2"/>
    <mergeCell ref="A5:F5"/>
    <mergeCell ref="A6:F6"/>
    <mergeCell ref="A7:F7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52"/>
  <sheetViews>
    <sheetView workbookViewId="0">
      <selection sqref="A1:F1"/>
    </sheetView>
  </sheetViews>
  <sheetFormatPr baseColWidth="10" defaultRowHeight="12"/>
  <cols>
    <col min="1" max="1" width="5.5703125" style="657" customWidth="1"/>
    <col min="2" max="2" width="33.140625" style="657" customWidth="1"/>
    <col min="3" max="3" width="12.28515625" style="657" customWidth="1"/>
    <col min="4" max="257" width="11.42578125" style="657"/>
    <col min="258" max="258" width="5.5703125" style="657" customWidth="1"/>
    <col min="259" max="259" width="49.7109375" style="657" customWidth="1"/>
    <col min="260" max="513" width="11.42578125" style="657"/>
    <col min="514" max="514" width="5.5703125" style="657" customWidth="1"/>
    <col min="515" max="515" width="49.7109375" style="657" customWidth="1"/>
    <col min="516" max="769" width="11.42578125" style="657"/>
    <col min="770" max="770" width="5.5703125" style="657" customWidth="1"/>
    <col min="771" max="771" width="49.7109375" style="657" customWidth="1"/>
    <col min="772" max="1025" width="11.42578125" style="657"/>
    <col min="1026" max="1026" width="5.5703125" style="657" customWidth="1"/>
    <col min="1027" max="1027" width="49.7109375" style="657" customWidth="1"/>
    <col min="1028" max="1281" width="11.42578125" style="657"/>
    <col min="1282" max="1282" width="5.5703125" style="657" customWidth="1"/>
    <col min="1283" max="1283" width="49.7109375" style="657" customWidth="1"/>
    <col min="1284" max="1537" width="11.42578125" style="657"/>
    <col min="1538" max="1538" width="5.5703125" style="657" customWidth="1"/>
    <col min="1539" max="1539" width="49.7109375" style="657" customWidth="1"/>
    <col min="1540" max="1793" width="11.42578125" style="657"/>
    <col min="1794" max="1794" width="5.5703125" style="657" customWidth="1"/>
    <col min="1795" max="1795" width="49.7109375" style="657" customWidth="1"/>
    <col min="1796" max="2049" width="11.42578125" style="657"/>
    <col min="2050" max="2050" width="5.5703125" style="657" customWidth="1"/>
    <col min="2051" max="2051" width="49.7109375" style="657" customWidth="1"/>
    <col min="2052" max="2305" width="11.42578125" style="657"/>
    <col min="2306" max="2306" width="5.5703125" style="657" customWidth="1"/>
    <col min="2307" max="2307" width="49.7109375" style="657" customWidth="1"/>
    <col min="2308" max="2561" width="11.42578125" style="657"/>
    <col min="2562" max="2562" width="5.5703125" style="657" customWidth="1"/>
    <col min="2563" max="2563" width="49.7109375" style="657" customWidth="1"/>
    <col min="2564" max="2817" width="11.42578125" style="657"/>
    <col min="2818" max="2818" width="5.5703125" style="657" customWidth="1"/>
    <col min="2819" max="2819" width="49.7109375" style="657" customWidth="1"/>
    <col min="2820" max="3073" width="11.42578125" style="657"/>
    <col min="3074" max="3074" width="5.5703125" style="657" customWidth="1"/>
    <col min="3075" max="3075" width="49.7109375" style="657" customWidth="1"/>
    <col min="3076" max="3329" width="11.42578125" style="657"/>
    <col min="3330" max="3330" width="5.5703125" style="657" customWidth="1"/>
    <col min="3331" max="3331" width="49.7109375" style="657" customWidth="1"/>
    <col min="3332" max="3585" width="11.42578125" style="657"/>
    <col min="3586" max="3586" width="5.5703125" style="657" customWidth="1"/>
    <col min="3587" max="3587" width="49.7109375" style="657" customWidth="1"/>
    <col min="3588" max="3841" width="11.42578125" style="657"/>
    <col min="3842" max="3842" width="5.5703125" style="657" customWidth="1"/>
    <col min="3843" max="3843" width="49.7109375" style="657" customWidth="1"/>
    <col min="3844" max="4097" width="11.42578125" style="657"/>
    <col min="4098" max="4098" width="5.5703125" style="657" customWidth="1"/>
    <col min="4099" max="4099" width="49.7109375" style="657" customWidth="1"/>
    <col min="4100" max="4353" width="11.42578125" style="657"/>
    <col min="4354" max="4354" width="5.5703125" style="657" customWidth="1"/>
    <col min="4355" max="4355" width="49.7109375" style="657" customWidth="1"/>
    <col min="4356" max="4609" width="11.42578125" style="657"/>
    <col min="4610" max="4610" width="5.5703125" style="657" customWidth="1"/>
    <col min="4611" max="4611" width="49.7109375" style="657" customWidth="1"/>
    <col min="4612" max="4865" width="11.42578125" style="657"/>
    <col min="4866" max="4866" width="5.5703125" style="657" customWidth="1"/>
    <col min="4867" max="4867" width="49.7109375" style="657" customWidth="1"/>
    <col min="4868" max="5121" width="11.42578125" style="657"/>
    <col min="5122" max="5122" width="5.5703125" style="657" customWidth="1"/>
    <col min="5123" max="5123" width="49.7109375" style="657" customWidth="1"/>
    <col min="5124" max="5377" width="11.42578125" style="657"/>
    <col min="5378" max="5378" width="5.5703125" style="657" customWidth="1"/>
    <col min="5379" max="5379" width="49.7109375" style="657" customWidth="1"/>
    <col min="5380" max="5633" width="11.42578125" style="657"/>
    <col min="5634" max="5634" width="5.5703125" style="657" customWidth="1"/>
    <col min="5635" max="5635" width="49.7109375" style="657" customWidth="1"/>
    <col min="5636" max="5889" width="11.42578125" style="657"/>
    <col min="5890" max="5890" width="5.5703125" style="657" customWidth="1"/>
    <col min="5891" max="5891" width="49.7109375" style="657" customWidth="1"/>
    <col min="5892" max="6145" width="11.42578125" style="657"/>
    <col min="6146" max="6146" width="5.5703125" style="657" customWidth="1"/>
    <col min="6147" max="6147" width="49.7109375" style="657" customWidth="1"/>
    <col min="6148" max="6401" width="11.42578125" style="657"/>
    <col min="6402" max="6402" width="5.5703125" style="657" customWidth="1"/>
    <col min="6403" max="6403" width="49.7109375" style="657" customWidth="1"/>
    <col min="6404" max="6657" width="11.42578125" style="657"/>
    <col min="6658" max="6658" width="5.5703125" style="657" customWidth="1"/>
    <col min="6659" max="6659" width="49.7109375" style="657" customWidth="1"/>
    <col min="6660" max="6913" width="11.42578125" style="657"/>
    <col min="6914" max="6914" width="5.5703125" style="657" customWidth="1"/>
    <col min="6915" max="6915" width="49.7109375" style="657" customWidth="1"/>
    <col min="6916" max="7169" width="11.42578125" style="657"/>
    <col min="7170" max="7170" width="5.5703125" style="657" customWidth="1"/>
    <col min="7171" max="7171" width="49.7109375" style="657" customWidth="1"/>
    <col min="7172" max="7425" width="11.42578125" style="657"/>
    <col min="7426" max="7426" width="5.5703125" style="657" customWidth="1"/>
    <col min="7427" max="7427" width="49.7109375" style="657" customWidth="1"/>
    <col min="7428" max="7681" width="11.42578125" style="657"/>
    <col min="7682" max="7682" width="5.5703125" style="657" customWidth="1"/>
    <col min="7683" max="7683" width="49.7109375" style="657" customWidth="1"/>
    <col min="7684" max="7937" width="11.42578125" style="657"/>
    <col min="7938" max="7938" width="5.5703125" style="657" customWidth="1"/>
    <col min="7939" max="7939" width="49.7109375" style="657" customWidth="1"/>
    <col min="7940" max="8193" width="11.42578125" style="657"/>
    <col min="8194" max="8194" width="5.5703125" style="657" customWidth="1"/>
    <col min="8195" max="8195" width="49.7109375" style="657" customWidth="1"/>
    <col min="8196" max="8449" width="11.42578125" style="657"/>
    <col min="8450" max="8450" width="5.5703125" style="657" customWidth="1"/>
    <col min="8451" max="8451" width="49.7109375" style="657" customWidth="1"/>
    <col min="8452" max="8705" width="11.42578125" style="657"/>
    <col min="8706" max="8706" width="5.5703125" style="657" customWidth="1"/>
    <col min="8707" max="8707" width="49.7109375" style="657" customWidth="1"/>
    <col min="8708" max="8961" width="11.42578125" style="657"/>
    <col min="8962" max="8962" width="5.5703125" style="657" customWidth="1"/>
    <col min="8963" max="8963" width="49.7109375" style="657" customWidth="1"/>
    <col min="8964" max="9217" width="11.42578125" style="657"/>
    <col min="9218" max="9218" width="5.5703125" style="657" customWidth="1"/>
    <col min="9219" max="9219" width="49.7109375" style="657" customWidth="1"/>
    <col min="9220" max="9473" width="11.42578125" style="657"/>
    <col min="9474" max="9474" width="5.5703125" style="657" customWidth="1"/>
    <col min="9475" max="9475" width="49.7109375" style="657" customWidth="1"/>
    <col min="9476" max="9729" width="11.42578125" style="657"/>
    <col min="9730" max="9730" width="5.5703125" style="657" customWidth="1"/>
    <col min="9731" max="9731" width="49.7109375" style="657" customWidth="1"/>
    <col min="9732" max="9985" width="11.42578125" style="657"/>
    <col min="9986" max="9986" width="5.5703125" style="657" customWidth="1"/>
    <col min="9987" max="9987" width="49.7109375" style="657" customWidth="1"/>
    <col min="9988" max="10241" width="11.42578125" style="657"/>
    <col min="10242" max="10242" width="5.5703125" style="657" customWidth="1"/>
    <col min="10243" max="10243" width="49.7109375" style="657" customWidth="1"/>
    <col min="10244" max="10497" width="11.42578125" style="657"/>
    <col min="10498" max="10498" width="5.5703125" style="657" customWidth="1"/>
    <col min="10499" max="10499" width="49.7109375" style="657" customWidth="1"/>
    <col min="10500" max="10753" width="11.42578125" style="657"/>
    <col min="10754" max="10754" width="5.5703125" style="657" customWidth="1"/>
    <col min="10755" max="10755" width="49.7109375" style="657" customWidth="1"/>
    <col min="10756" max="11009" width="11.42578125" style="657"/>
    <col min="11010" max="11010" width="5.5703125" style="657" customWidth="1"/>
    <col min="11011" max="11011" width="49.7109375" style="657" customWidth="1"/>
    <col min="11012" max="11265" width="11.42578125" style="657"/>
    <col min="11266" max="11266" width="5.5703125" style="657" customWidth="1"/>
    <col min="11267" max="11267" width="49.7109375" style="657" customWidth="1"/>
    <col min="11268" max="11521" width="11.42578125" style="657"/>
    <col min="11522" max="11522" width="5.5703125" style="657" customWidth="1"/>
    <col min="11523" max="11523" width="49.7109375" style="657" customWidth="1"/>
    <col min="11524" max="11777" width="11.42578125" style="657"/>
    <col min="11778" max="11778" width="5.5703125" style="657" customWidth="1"/>
    <col min="11779" max="11779" width="49.7109375" style="657" customWidth="1"/>
    <col min="11780" max="12033" width="11.42578125" style="657"/>
    <col min="12034" max="12034" width="5.5703125" style="657" customWidth="1"/>
    <col min="12035" max="12035" width="49.7109375" style="657" customWidth="1"/>
    <col min="12036" max="12289" width="11.42578125" style="657"/>
    <col min="12290" max="12290" width="5.5703125" style="657" customWidth="1"/>
    <col min="12291" max="12291" width="49.7109375" style="657" customWidth="1"/>
    <col min="12292" max="12545" width="11.42578125" style="657"/>
    <col min="12546" max="12546" width="5.5703125" style="657" customWidth="1"/>
    <col min="12547" max="12547" width="49.7109375" style="657" customWidth="1"/>
    <col min="12548" max="12801" width="11.42578125" style="657"/>
    <col min="12802" max="12802" width="5.5703125" style="657" customWidth="1"/>
    <col min="12803" max="12803" width="49.7109375" style="657" customWidth="1"/>
    <col min="12804" max="13057" width="11.42578125" style="657"/>
    <col min="13058" max="13058" width="5.5703125" style="657" customWidth="1"/>
    <col min="13059" max="13059" width="49.7109375" style="657" customWidth="1"/>
    <col min="13060" max="13313" width="11.42578125" style="657"/>
    <col min="13314" max="13314" width="5.5703125" style="657" customWidth="1"/>
    <col min="13315" max="13315" width="49.7109375" style="657" customWidth="1"/>
    <col min="13316" max="13569" width="11.42578125" style="657"/>
    <col min="13570" max="13570" width="5.5703125" style="657" customWidth="1"/>
    <col min="13571" max="13571" width="49.7109375" style="657" customWidth="1"/>
    <col min="13572" max="13825" width="11.42578125" style="657"/>
    <col min="13826" max="13826" width="5.5703125" style="657" customWidth="1"/>
    <col min="13827" max="13827" width="49.7109375" style="657" customWidth="1"/>
    <col min="13828" max="14081" width="11.42578125" style="657"/>
    <col min="14082" max="14082" width="5.5703125" style="657" customWidth="1"/>
    <col min="14083" max="14083" width="49.7109375" style="657" customWidth="1"/>
    <col min="14084" max="14337" width="11.42578125" style="657"/>
    <col min="14338" max="14338" width="5.5703125" style="657" customWidth="1"/>
    <col min="14339" max="14339" width="49.7109375" style="657" customWidth="1"/>
    <col min="14340" max="14593" width="11.42578125" style="657"/>
    <col min="14594" max="14594" width="5.5703125" style="657" customWidth="1"/>
    <col min="14595" max="14595" width="49.7109375" style="657" customWidth="1"/>
    <col min="14596" max="14849" width="11.42578125" style="657"/>
    <col min="14850" max="14850" width="5.5703125" style="657" customWidth="1"/>
    <col min="14851" max="14851" width="49.7109375" style="657" customWidth="1"/>
    <col min="14852" max="15105" width="11.42578125" style="657"/>
    <col min="15106" max="15106" width="5.5703125" style="657" customWidth="1"/>
    <col min="15107" max="15107" width="49.7109375" style="657" customWidth="1"/>
    <col min="15108" max="15361" width="11.42578125" style="657"/>
    <col min="15362" max="15362" width="5.5703125" style="657" customWidth="1"/>
    <col min="15363" max="15363" width="49.7109375" style="657" customWidth="1"/>
    <col min="15364" max="15617" width="11.42578125" style="657"/>
    <col min="15618" max="15618" width="5.5703125" style="657" customWidth="1"/>
    <col min="15619" max="15619" width="49.7109375" style="657" customWidth="1"/>
    <col min="15620" max="15873" width="11.42578125" style="657"/>
    <col min="15874" max="15874" width="5.5703125" style="657" customWidth="1"/>
    <col min="15875" max="15875" width="49.7109375" style="657" customWidth="1"/>
    <col min="15876" max="16129" width="11.42578125" style="657"/>
    <col min="16130" max="16130" width="5.5703125" style="657" customWidth="1"/>
    <col min="16131" max="16131" width="49.7109375" style="657" customWidth="1"/>
    <col min="16132" max="16384" width="11.42578125" style="657"/>
  </cols>
  <sheetData>
    <row r="1" spans="1:15" s="165" customFormat="1" ht="16.5">
      <c r="A1" s="992" t="s">
        <v>372</v>
      </c>
      <c r="B1" s="992"/>
      <c r="C1" s="992"/>
      <c r="D1" s="992"/>
      <c r="E1" s="992"/>
      <c r="F1" s="992"/>
      <c r="G1" s="654"/>
      <c r="H1" s="654"/>
      <c r="I1" s="654"/>
      <c r="J1" s="654"/>
      <c r="K1" s="164"/>
      <c r="L1" s="164"/>
      <c r="M1" s="164"/>
      <c r="N1" s="164"/>
      <c r="O1" s="164"/>
    </row>
    <row r="2" spans="1:15" s="165" customFormat="1" ht="19.5">
      <c r="A2" s="1048" t="s">
        <v>383</v>
      </c>
      <c r="B2" s="1048"/>
      <c r="C2" s="1048"/>
      <c r="D2" s="1048"/>
      <c r="E2" s="1048"/>
      <c r="F2" s="1048"/>
      <c r="G2" s="654"/>
      <c r="H2" s="654"/>
      <c r="I2" s="654"/>
      <c r="J2" s="654"/>
    </row>
    <row r="3" spans="1:15" s="165" customFormat="1" ht="16.5">
      <c r="A3" s="164"/>
      <c r="B3" s="164"/>
      <c r="C3" s="654"/>
      <c r="D3" s="654"/>
      <c r="E3" s="654"/>
      <c r="F3" s="654"/>
      <c r="G3" s="654"/>
      <c r="H3" s="654"/>
      <c r="I3" s="654"/>
      <c r="J3" s="654"/>
    </row>
    <row r="4" spans="1:15" s="4" customFormat="1" ht="3" customHeight="1">
      <c r="C4" s="654"/>
      <c r="D4" s="654"/>
      <c r="E4" s="654"/>
      <c r="F4" s="654"/>
      <c r="G4" s="654"/>
      <c r="H4" s="654"/>
      <c r="I4" s="654"/>
      <c r="J4" s="654"/>
    </row>
    <row r="5" spans="1:15" s="4" customFormat="1" ht="16.5">
      <c r="A5" s="1150" t="s">
        <v>500</v>
      </c>
      <c r="B5" s="1150"/>
      <c r="C5" s="1150"/>
      <c r="D5" s="1150"/>
      <c r="E5" s="1150"/>
      <c r="F5" s="1150"/>
      <c r="G5" s="655"/>
      <c r="H5" s="655"/>
      <c r="I5" s="655"/>
      <c r="J5" s="655"/>
    </row>
    <row r="6" spans="1:15" s="4" customFormat="1" ht="16.5">
      <c r="A6" s="1175" t="s">
        <v>733</v>
      </c>
      <c r="B6" s="1175"/>
      <c r="C6" s="1175"/>
      <c r="D6" s="1175"/>
      <c r="E6" s="1175"/>
      <c r="F6" s="1175"/>
      <c r="G6" s="655"/>
      <c r="H6" s="655"/>
      <c r="I6" s="655"/>
      <c r="J6" s="655"/>
    </row>
    <row r="7" spans="1:15" s="4" customFormat="1" ht="16.5">
      <c r="A7" s="1170"/>
      <c r="B7" s="1170"/>
      <c r="C7" s="1170"/>
      <c r="D7" s="1170"/>
      <c r="E7" s="1170"/>
      <c r="F7" s="1170"/>
      <c r="G7" s="655"/>
      <c r="H7" s="655"/>
      <c r="I7" s="655"/>
      <c r="J7" s="655"/>
    </row>
    <row r="8" spans="1:15" ht="16.5" thickBot="1">
      <c r="A8" s="1167" t="s">
        <v>1</v>
      </c>
      <c r="B8" s="1168"/>
      <c r="C8" s="1169"/>
      <c r="D8" s="656" t="s">
        <v>193</v>
      </c>
      <c r="E8" s="656" t="s">
        <v>196</v>
      </c>
      <c r="F8" s="656" t="s">
        <v>483</v>
      </c>
    </row>
    <row r="9" spans="1:15" ht="14.25" thickBot="1">
      <c r="A9" s="1172" t="s">
        <v>484</v>
      </c>
      <c r="B9" s="1173"/>
      <c r="C9" s="1174"/>
      <c r="D9" s="658">
        <f>D10+D11</f>
        <v>292754</v>
      </c>
      <c r="E9" s="658">
        <f>E10+E11</f>
        <v>551864</v>
      </c>
      <c r="F9" s="658">
        <f>F10+F11</f>
        <v>551864</v>
      </c>
    </row>
    <row r="10" spans="1:15" ht="15.75">
      <c r="A10" s="660"/>
      <c r="B10" s="661" t="s">
        <v>485</v>
      </c>
      <c r="C10" s="662"/>
      <c r="D10" s="663"/>
      <c r="E10" s="663"/>
      <c r="F10" s="663"/>
    </row>
    <row r="11" spans="1:15" ht="15.75">
      <c r="A11" s="664"/>
      <c r="B11" s="665" t="s">
        <v>486</v>
      </c>
      <c r="C11" s="662"/>
      <c r="D11" s="666">
        <v>292754</v>
      </c>
      <c r="E11" s="667">
        <f>+ingresos!F19</f>
        <v>551864</v>
      </c>
      <c r="F11" s="667">
        <f>+ingresos!F19</f>
        <v>551864</v>
      </c>
    </row>
    <row r="12" spans="1:15" ht="14.25" thickBot="1">
      <c r="A12" s="668"/>
      <c r="B12" s="669"/>
      <c r="C12" s="670"/>
      <c r="D12" s="671"/>
      <c r="E12" s="671"/>
      <c r="F12" s="671"/>
    </row>
    <row r="13" spans="1:15" ht="14.25" thickBot="1">
      <c r="A13" s="1172" t="s">
        <v>487</v>
      </c>
      <c r="B13" s="1173"/>
      <c r="C13" s="1174"/>
      <c r="D13" s="658">
        <f>D14+D15</f>
        <v>221566</v>
      </c>
      <c r="E13" s="658">
        <f>E14+E15</f>
        <v>221566</v>
      </c>
      <c r="F13" s="658">
        <f>F14+F15</f>
        <v>221566</v>
      </c>
    </row>
    <row r="14" spans="1:15" ht="15.75">
      <c r="A14" s="660"/>
      <c r="B14" s="661" t="s">
        <v>488</v>
      </c>
      <c r="C14" s="662"/>
      <c r="D14" s="663"/>
      <c r="E14" s="663"/>
      <c r="F14" s="663"/>
    </row>
    <row r="15" spans="1:15" ht="15.75">
      <c r="A15" s="664"/>
      <c r="B15" s="665" t="s">
        <v>489</v>
      </c>
      <c r="C15" s="662"/>
      <c r="D15" s="666">
        <v>221566</v>
      </c>
      <c r="E15" s="667">
        <f>+EGRESOS!I16</f>
        <v>221566</v>
      </c>
      <c r="F15" s="667">
        <f>+EGRESOS!I16</f>
        <v>221566</v>
      </c>
    </row>
    <row r="16" spans="1:15" ht="14.25" thickBot="1">
      <c r="A16" s="672"/>
      <c r="B16" s="673"/>
      <c r="C16" s="674"/>
      <c r="D16" s="675"/>
      <c r="E16" s="675"/>
      <c r="F16" s="675"/>
    </row>
    <row r="17" spans="1:6" ht="14.25" thickBot="1">
      <c r="A17" s="1172" t="s">
        <v>490</v>
      </c>
      <c r="B17" s="1173"/>
      <c r="C17" s="1174"/>
      <c r="D17" s="676">
        <f>D9-D13</f>
        <v>71188</v>
      </c>
      <c r="E17" s="658">
        <f>E9-E13</f>
        <v>330298</v>
      </c>
      <c r="F17" s="658">
        <f>F9-F13</f>
        <v>330298</v>
      </c>
    </row>
    <row r="18" spans="1:6" ht="13.5">
      <c r="A18" s="677"/>
      <c r="B18" s="677"/>
      <c r="C18" s="677"/>
      <c r="D18" s="678"/>
      <c r="E18" s="678"/>
      <c r="F18" s="678"/>
    </row>
    <row r="19" spans="1:6" ht="15.75">
      <c r="A19" s="1167" t="s">
        <v>1</v>
      </c>
      <c r="B19" s="1168"/>
      <c r="C19" s="1169"/>
      <c r="D19" s="679" t="s">
        <v>193</v>
      </c>
      <c r="E19" s="679" t="s">
        <v>196</v>
      </c>
      <c r="F19" s="679" t="s">
        <v>483</v>
      </c>
    </row>
    <row r="20" spans="1:6" ht="14.25" thickBot="1">
      <c r="A20" s="668"/>
      <c r="B20" s="669"/>
      <c r="C20" s="670"/>
      <c r="D20" s="671"/>
      <c r="E20" s="671"/>
      <c r="F20" s="671"/>
    </row>
    <row r="21" spans="1:6" ht="14.25" thickBot="1">
      <c r="A21" s="1172" t="s">
        <v>491</v>
      </c>
      <c r="B21" s="1173"/>
      <c r="C21" s="1174"/>
      <c r="D21" s="680">
        <f>D17</f>
        <v>71188</v>
      </c>
      <c r="E21" s="659">
        <f>E17</f>
        <v>330298</v>
      </c>
      <c r="F21" s="659">
        <f>F17</f>
        <v>330298</v>
      </c>
    </row>
    <row r="22" spans="1:6" ht="14.25" thickBot="1">
      <c r="A22" s="681"/>
      <c r="B22" s="682"/>
      <c r="C22" s="683"/>
      <c r="D22" s="684"/>
      <c r="E22" s="684"/>
      <c r="F22" s="684"/>
    </row>
    <row r="23" spans="1:6" ht="14.25" thickBot="1">
      <c r="A23" s="1172" t="s">
        <v>492</v>
      </c>
      <c r="B23" s="1173"/>
      <c r="C23" s="1174"/>
      <c r="D23" s="685"/>
      <c r="E23" s="685"/>
      <c r="F23" s="686"/>
    </row>
    <row r="24" spans="1:6" ht="14.25" thickBot="1">
      <c r="A24" s="687"/>
      <c r="B24" s="688"/>
      <c r="C24" s="689"/>
      <c r="D24" s="684"/>
      <c r="E24" s="684"/>
      <c r="F24" s="684"/>
    </row>
    <row r="25" spans="1:6" ht="14.25" thickBot="1">
      <c r="A25" s="1172" t="s">
        <v>493</v>
      </c>
      <c r="B25" s="1173"/>
      <c r="C25" s="1174"/>
      <c r="D25" s="676">
        <f>D21-D23</f>
        <v>71188</v>
      </c>
      <c r="E25" s="658">
        <f>E21-E23</f>
        <v>330298</v>
      </c>
      <c r="F25" s="658">
        <f>F21-F23</f>
        <v>330298</v>
      </c>
    </row>
    <row r="26" spans="1:6" ht="13.5">
      <c r="A26" s="677"/>
      <c r="B26" s="677"/>
      <c r="C26" s="677"/>
      <c r="D26" s="677"/>
      <c r="E26" s="677"/>
      <c r="F26" s="677"/>
    </row>
    <row r="27" spans="1:6" ht="15.75">
      <c r="A27" s="1167" t="s">
        <v>1</v>
      </c>
      <c r="B27" s="1168"/>
      <c r="C27" s="1169"/>
      <c r="D27" s="656" t="s">
        <v>193</v>
      </c>
      <c r="E27" s="656" t="s">
        <v>196</v>
      </c>
      <c r="F27" s="656" t="s">
        <v>483</v>
      </c>
    </row>
    <row r="28" spans="1:6" ht="14.25" thickBot="1">
      <c r="A28" s="668"/>
      <c r="B28" s="669"/>
      <c r="C28" s="670"/>
      <c r="D28" s="690"/>
      <c r="E28" s="690"/>
      <c r="F28" s="690"/>
    </row>
    <row r="29" spans="1:6" ht="14.25" thickBot="1">
      <c r="A29" s="1172" t="s">
        <v>494</v>
      </c>
      <c r="B29" s="1173"/>
      <c r="C29" s="1174"/>
      <c r="D29" s="691"/>
      <c r="E29" s="691"/>
      <c r="F29" s="692"/>
    </row>
    <row r="30" spans="1:6" ht="14.25" thickBot="1">
      <c r="A30" s="681"/>
      <c r="B30" s="682"/>
      <c r="C30" s="683"/>
      <c r="D30" s="693"/>
      <c r="E30" s="693"/>
      <c r="F30" s="693"/>
    </row>
    <row r="31" spans="1:6" ht="14.25" thickBot="1">
      <c r="A31" s="1172" t="s">
        <v>495</v>
      </c>
      <c r="B31" s="1173"/>
      <c r="C31" s="1174"/>
      <c r="D31" s="691"/>
      <c r="E31" s="691"/>
      <c r="F31" s="692"/>
    </row>
    <row r="32" spans="1:6" ht="14.25" thickBot="1">
      <c r="A32" s="687"/>
      <c r="B32" s="688"/>
      <c r="C32" s="689"/>
      <c r="D32" s="694"/>
      <c r="E32" s="694"/>
      <c r="F32" s="694"/>
    </row>
    <row r="33" spans="1:10" ht="14.25" thickBot="1">
      <c r="A33" s="1172" t="s">
        <v>496</v>
      </c>
      <c r="B33" s="1173"/>
      <c r="C33" s="1174"/>
      <c r="D33" s="695">
        <f>D29-D31</f>
        <v>0</v>
      </c>
      <c r="E33" s="695">
        <f>E29-E31</f>
        <v>0</v>
      </c>
      <c r="F33" s="695">
        <f>F29-F31</f>
        <v>0</v>
      </c>
    </row>
    <row r="35" spans="1:10" s="696" customFormat="1" ht="13.5">
      <c r="A35" s="1171" t="s">
        <v>497</v>
      </c>
      <c r="B35" s="1171"/>
      <c r="C35" s="1171"/>
      <c r="D35" s="1171"/>
      <c r="E35" s="1171"/>
      <c r="F35" s="1171"/>
    </row>
    <row r="36" spans="1:10" s="696" customFormat="1" ht="13.5">
      <c r="A36" s="1171" t="s">
        <v>498</v>
      </c>
      <c r="B36" s="1171"/>
      <c r="C36" s="1171"/>
      <c r="D36" s="1171"/>
      <c r="E36" s="1171"/>
      <c r="F36" s="1171"/>
    </row>
    <row r="37" spans="1:10" s="696" customFormat="1" ht="13.5">
      <c r="A37" s="1171" t="s">
        <v>499</v>
      </c>
      <c r="B37" s="1171"/>
      <c r="C37" s="1171"/>
      <c r="D37" s="1171"/>
      <c r="E37" s="1171"/>
      <c r="F37" s="1171"/>
    </row>
    <row r="38" spans="1:10">
      <c r="A38" s="645" t="s">
        <v>719</v>
      </c>
      <c r="B38" s="646"/>
      <c r="C38" s="645"/>
      <c r="D38" s="645" t="s">
        <v>701</v>
      </c>
      <c r="E38" s="645"/>
      <c r="F38" s="645"/>
      <c r="G38" s="645"/>
      <c r="H38" s="645"/>
      <c r="I38" s="645"/>
      <c r="J38" s="645"/>
    </row>
    <row r="39" spans="1:10" s="4" customFormat="1" ht="12" customHeight="1">
      <c r="A39" s="646" t="s">
        <v>720</v>
      </c>
      <c r="B39" s="646"/>
      <c r="C39" s="646"/>
      <c r="D39" s="646" t="s">
        <v>702</v>
      </c>
      <c r="E39" s="646"/>
      <c r="F39" s="646"/>
      <c r="G39" s="646"/>
      <c r="H39" s="646"/>
      <c r="I39" s="646"/>
      <c r="J39" s="646"/>
    </row>
    <row r="40" spans="1:10" s="4" customFormat="1" ht="9.75" customHeight="1">
      <c r="A40" s="646" t="s">
        <v>721</v>
      </c>
      <c r="B40" s="646"/>
      <c r="C40" s="646"/>
      <c r="D40" s="646" t="s">
        <v>703</v>
      </c>
      <c r="E40" s="646"/>
      <c r="F40" s="646"/>
      <c r="G40" s="646"/>
      <c r="H40" s="646"/>
      <c r="I40" s="646"/>
      <c r="J40" s="646"/>
    </row>
    <row r="41" spans="1:10" s="4" customFormat="1" ht="9" customHeight="1">
      <c r="A41" s="646"/>
      <c r="B41" s="646"/>
      <c r="C41" s="646"/>
      <c r="D41" s="646"/>
      <c r="E41" s="646"/>
      <c r="F41" s="646"/>
      <c r="G41" s="646"/>
      <c r="H41" s="646"/>
      <c r="I41" s="646"/>
      <c r="J41" s="646"/>
    </row>
    <row r="42" spans="1:10" s="4" customFormat="1" ht="14.25">
      <c r="A42" s="646" t="s">
        <v>724</v>
      </c>
      <c r="B42" s="646"/>
      <c r="C42" s="646"/>
      <c r="D42" s="646" t="s">
        <v>705</v>
      </c>
      <c r="E42" s="646"/>
      <c r="F42" s="646"/>
      <c r="G42" s="646"/>
      <c r="H42" s="646"/>
      <c r="I42" s="646"/>
      <c r="J42" s="646"/>
    </row>
    <row r="43" spans="1:10" s="4" customFormat="1" ht="14.25">
      <c r="A43" s="645" t="s">
        <v>722</v>
      </c>
      <c r="B43" s="645"/>
      <c r="C43" s="646"/>
      <c r="D43" s="645" t="s">
        <v>704</v>
      </c>
      <c r="E43" s="646"/>
      <c r="F43" s="646"/>
      <c r="G43" s="646"/>
      <c r="H43" s="646"/>
      <c r="I43" s="646"/>
      <c r="J43" s="646"/>
    </row>
    <row r="44" spans="1:10" s="4" customFormat="1" ht="14.25">
      <c r="A44" s="646"/>
      <c r="B44" s="646"/>
      <c r="C44" s="646"/>
      <c r="D44" s="646"/>
      <c r="E44" s="646"/>
      <c r="F44" s="646"/>
      <c r="G44" s="646"/>
      <c r="H44" s="646"/>
      <c r="I44" s="646"/>
      <c r="J44" s="646"/>
    </row>
    <row r="45" spans="1:10" s="4" customFormat="1" ht="14.25">
      <c r="A45" s="645" t="s">
        <v>723</v>
      </c>
      <c r="B45" s="645"/>
      <c r="C45" s="645"/>
      <c r="D45" s="645"/>
      <c r="E45" s="645"/>
      <c r="F45" s="645"/>
      <c r="G45" s="645"/>
      <c r="H45" s="645"/>
      <c r="I45" s="645"/>
      <c r="J45" s="645"/>
    </row>
    <row r="46" spans="1:10" s="4" customFormat="1" ht="12.75" customHeight="1">
      <c r="A46" s="646" t="s">
        <v>699</v>
      </c>
      <c r="B46" s="646"/>
      <c r="C46" s="646"/>
      <c r="D46" s="646"/>
      <c r="E46" s="646"/>
      <c r="F46" s="646"/>
      <c r="G46" s="646"/>
      <c r="H46" s="646"/>
      <c r="I46" s="646"/>
      <c r="J46" s="646"/>
    </row>
    <row r="47" spans="1:10" s="4" customFormat="1" ht="9.75" customHeight="1">
      <c r="A47" s="646" t="s">
        <v>700</v>
      </c>
      <c r="B47" s="646"/>
      <c r="C47" s="645"/>
      <c r="D47" s="645"/>
      <c r="E47" s="645"/>
      <c r="F47" s="645"/>
      <c r="G47" s="645"/>
      <c r="H47" s="645"/>
      <c r="I47" s="645"/>
      <c r="J47" s="645"/>
    </row>
    <row r="48" spans="1:10" s="4" customFormat="1" ht="14.25">
      <c r="A48" s="646"/>
      <c r="B48" s="646"/>
      <c r="C48" s="646"/>
      <c r="D48" s="646"/>
      <c r="E48" s="646"/>
      <c r="F48" s="646"/>
      <c r="G48" s="646"/>
      <c r="H48" s="1157"/>
      <c r="I48" s="1157"/>
      <c r="J48" s="1157"/>
    </row>
    <row r="49" spans="1:10" s="4" customFormat="1" ht="14.25">
      <c r="A49" s="646" t="s">
        <v>725</v>
      </c>
      <c r="B49" s="646"/>
      <c r="C49" s="646"/>
      <c r="D49" s="646"/>
      <c r="E49" s="646"/>
      <c r="F49" s="646"/>
      <c r="G49" s="646"/>
      <c r="H49" s="648"/>
      <c r="I49" s="648"/>
      <c r="J49" s="648"/>
    </row>
    <row r="50" spans="1:10" s="4" customFormat="1" ht="14.25">
      <c r="A50" s="645" t="s">
        <v>708</v>
      </c>
      <c r="B50" s="646"/>
      <c r="C50" s="646"/>
      <c r="D50" s="646"/>
      <c r="E50" s="646"/>
      <c r="F50" s="646"/>
      <c r="G50" s="646"/>
      <c r="H50" s="648"/>
      <c r="I50" s="648"/>
      <c r="J50" s="648"/>
    </row>
    <row r="51" spans="1:10" s="4" customFormat="1" ht="14.25">
      <c r="A51" s="646"/>
      <c r="B51" s="646"/>
      <c r="C51" s="646"/>
      <c r="D51" s="646"/>
      <c r="E51" s="646"/>
      <c r="F51" s="646"/>
      <c r="G51" s="646"/>
      <c r="H51" s="648"/>
      <c r="I51" s="648"/>
      <c r="J51" s="648"/>
    </row>
    <row r="52" spans="1:10" s="4" customFormat="1" ht="14.25">
      <c r="A52" s="1158"/>
      <c r="B52" s="1158"/>
      <c r="C52" s="645"/>
      <c r="D52" s="1159"/>
      <c r="E52" s="1159"/>
      <c r="F52" s="1159"/>
      <c r="G52" s="645"/>
      <c r="H52" s="648"/>
      <c r="I52" s="648"/>
      <c r="J52" s="648"/>
    </row>
  </sheetData>
  <mergeCells count="23">
    <mergeCell ref="A36:F36"/>
    <mergeCell ref="A37:F37"/>
    <mergeCell ref="H48:J48"/>
    <mergeCell ref="A52:B52"/>
    <mergeCell ref="D52:F52"/>
    <mergeCell ref="A35:F35"/>
    <mergeCell ref="A9:C9"/>
    <mergeCell ref="A13:C13"/>
    <mergeCell ref="A17:C17"/>
    <mergeCell ref="A19:C19"/>
    <mergeCell ref="A21:C21"/>
    <mergeCell ref="A23:C23"/>
    <mergeCell ref="A25:C25"/>
    <mergeCell ref="A27:C27"/>
    <mergeCell ref="A29:C29"/>
    <mergeCell ref="A31:C31"/>
    <mergeCell ref="A33:C33"/>
    <mergeCell ref="A8:C8"/>
    <mergeCell ref="A1:F1"/>
    <mergeCell ref="A2:F2"/>
    <mergeCell ref="A5:F5"/>
    <mergeCell ref="A6:F6"/>
    <mergeCell ref="A7:F7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WVR36"/>
  <sheetViews>
    <sheetView workbookViewId="0">
      <selection activeCell="B6" sqref="B6:I6"/>
    </sheetView>
  </sheetViews>
  <sheetFormatPr baseColWidth="10" defaultColWidth="0" defaultRowHeight="14.25"/>
  <cols>
    <col min="1" max="1" width="2.7109375" style="4" customWidth="1"/>
    <col min="2" max="2" width="6.42578125" style="4" customWidth="1"/>
    <col min="3" max="3" width="18.7109375" style="4" customWidth="1"/>
    <col min="4" max="4" width="5.5703125" style="4" customWidth="1"/>
    <col min="5" max="5" width="4.28515625" style="4" customWidth="1"/>
    <col min="6" max="6" width="20.140625" style="4" customWidth="1"/>
    <col min="7" max="7" width="6.7109375" style="4" customWidth="1"/>
    <col min="8" max="8" width="10.42578125" style="4" customWidth="1"/>
    <col min="9" max="9" width="11.42578125" style="4" customWidth="1"/>
    <col min="10" max="10" width="3.85546875" style="4" customWidth="1"/>
    <col min="11" max="256" width="11.42578125" style="4" hidden="1"/>
    <col min="257" max="257" width="2.7109375" style="4" customWidth="1"/>
    <col min="258" max="258" width="13.7109375" style="4" customWidth="1"/>
    <col min="259" max="259" width="19.140625" style="4" customWidth="1"/>
    <col min="260" max="265" width="11.42578125" style="4" customWidth="1"/>
    <col min="266" max="266" width="3.85546875" style="4" customWidth="1"/>
    <col min="267" max="512" width="11.42578125" style="4" hidden="1"/>
    <col min="513" max="513" width="2.7109375" style="4" customWidth="1"/>
    <col min="514" max="514" width="13.7109375" style="4" customWidth="1"/>
    <col min="515" max="515" width="19.140625" style="4" customWidth="1"/>
    <col min="516" max="521" width="11.42578125" style="4" customWidth="1"/>
    <col min="522" max="522" width="3.85546875" style="4" customWidth="1"/>
    <col min="523" max="768" width="11.42578125" style="4" hidden="1"/>
    <col min="769" max="769" width="2.7109375" style="4" customWidth="1"/>
    <col min="770" max="770" width="13.7109375" style="4" customWidth="1"/>
    <col min="771" max="771" width="19.140625" style="4" customWidth="1"/>
    <col min="772" max="777" width="11.42578125" style="4" customWidth="1"/>
    <col min="778" max="778" width="3.85546875" style="4" customWidth="1"/>
    <col min="779" max="1024" width="11.42578125" style="4" hidden="1"/>
    <col min="1025" max="1025" width="2.7109375" style="4" customWidth="1"/>
    <col min="1026" max="1026" width="13.7109375" style="4" customWidth="1"/>
    <col min="1027" max="1027" width="19.140625" style="4" customWidth="1"/>
    <col min="1028" max="1033" width="11.42578125" style="4" customWidth="1"/>
    <col min="1034" max="1034" width="3.85546875" style="4" customWidth="1"/>
    <col min="1035" max="1280" width="11.42578125" style="4" hidden="1"/>
    <col min="1281" max="1281" width="2.7109375" style="4" customWidth="1"/>
    <col min="1282" max="1282" width="13.7109375" style="4" customWidth="1"/>
    <col min="1283" max="1283" width="19.140625" style="4" customWidth="1"/>
    <col min="1284" max="1289" width="11.42578125" style="4" customWidth="1"/>
    <col min="1290" max="1290" width="3.85546875" style="4" customWidth="1"/>
    <col min="1291" max="1536" width="11.42578125" style="4" hidden="1"/>
    <col min="1537" max="1537" width="2.7109375" style="4" customWidth="1"/>
    <col min="1538" max="1538" width="13.7109375" style="4" customWidth="1"/>
    <col min="1539" max="1539" width="19.140625" style="4" customWidth="1"/>
    <col min="1540" max="1545" width="11.42578125" style="4" customWidth="1"/>
    <col min="1546" max="1546" width="3.85546875" style="4" customWidth="1"/>
    <col min="1547" max="1792" width="11.42578125" style="4" hidden="1"/>
    <col min="1793" max="1793" width="2.7109375" style="4" customWidth="1"/>
    <col min="1794" max="1794" width="13.7109375" style="4" customWidth="1"/>
    <col min="1795" max="1795" width="19.140625" style="4" customWidth="1"/>
    <col min="1796" max="1801" width="11.42578125" style="4" customWidth="1"/>
    <col min="1802" max="1802" width="3.85546875" style="4" customWidth="1"/>
    <col min="1803" max="2048" width="11.42578125" style="4" hidden="1"/>
    <col min="2049" max="2049" width="2.7109375" style="4" customWidth="1"/>
    <col min="2050" max="2050" width="13.7109375" style="4" customWidth="1"/>
    <col min="2051" max="2051" width="19.140625" style="4" customWidth="1"/>
    <col min="2052" max="2057" width="11.42578125" style="4" customWidth="1"/>
    <col min="2058" max="2058" width="3.85546875" style="4" customWidth="1"/>
    <col min="2059" max="2304" width="11.42578125" style="4" hidden="1"/>
    <col min="2305" max="2305" width="2.7109375" style="4" customWidth="1"/>
    <col min="2306" max="2306" width="13.7109375" style="4" customWidth="1"/>
    <col min="2307" max="2307" width="19.140625" style="4" customWidth="1"/>
    <col min="2308" max="2313" width="11.42578125" style="4" customWidth="1"/>
    <col min="2314" max="2314" width="3.85546875" style="4" customWidth="1"/>
    <col min="2315" max="2560" width="11.42578125" style="4" hidden="1"/>
    <col min="2561" max="2561" width="2.7109375" style="4" customWidth="1"/>
    <col min="2562" max="2562" width="13.7109375" style="4" customWidth="1"/>
    <col min="2563" max="2563" width="19.140625" style="4" customWidth="1"/>
    <col min="2564" max="2569" width="11.42578125" style="4" customWidth="1"/>
    <col min="2570" max="2570" width="3.85546875" style="4" customWidth="1"/>
    <col min="2571" max="2816" width="11.42578125" style="4" hidden="1"/>
    <col min="2817" max="2817" width="2.7109375" style="4" customWidth="1"/>
    <col min="2818" max="2818" width="13.7109375" style="4" customWidth="1"/>
    <col min="2819" max="2819" width="19.140625" style="4" customWidth="1"/>
    <col min="2820" max="2825" width="11.42578125" style="4" customWidth="1"/>
    <col min="2826" max="2826" width="3.85546875" style="4" customWidth="1"/>
    <col min="2827" max="3072" width="11.42578125" style="4" hidden="1"/>
    <col min="3073" max="3073" width="2.7109375" style="4" customWidth="1"/>
    <col min="3074" max="3074" width="13.7109375" style="4" customWidth="1"/>
    <col min="3075" max="3075" width="19.140625" style="4" customWidth="1"/>
    <col min="3076" max="3081" width="11.42578125" style="4" customWidth="1"/>
    <col min="3082" max="3082" width="3.85546875" style="4" customWidth="1"/>
    <col min="3083" max="3328" width="11.42578125" style="4" hidden="1"/>
    <col min="3329" max="3329" width="2.7109375" style="4" customWidth="1"/>
    <col min="3330" max="3330" width="13.7109375" style="4" customWidth="1"/>
    <col min="3331" max="3331" width="19.140625" style="4" customWidth="1"/>
    <col min="3332" max="3337" width="11.42578125" style="4" customWidth="1"/>
    <col min="3338" max="3338" width="3.85546875" style="4" customWidth="1"/>
    <col min="3339" max="3584" width="11.42578125" style="4" hidden="1"/>
    <col min="3585" max="3585" width="2.7109375" style="4" customWidth="1"/>
    <col min="3586" max="3586" width="13.7109375" style="4" customWidth="1"/>
    <col min="3587" max="3587" width="19.140625" style="4" customWidth="1"/>
    <col min="3588" max="3593" width="11.42578125" style="4" customWidth="1"/>
    <col min="3594" max="3594" width="3.85546875" style="4" customWidth="1"/>
    <col min="3595" max="3840" width="11.42578125" style="4" hidden="1"/>
    <col min="3841" max="3841" width="2.7109375" style="4" customWidth="1"/>
    <col min="3842" max="3842" width="13.7109375" style="4" customWidth="1"/>
    <col min="3843" max="3843" width="19.140625" style="4" customWidth="1"/>
    <col min="3844" max="3849" width="11.42578125" style="4" customWidth="1"/>
    <col min="3850" max="3850" width="3.85546875" style="4" customWidth="1"/>
    <col min="3851" max="4096" width="11.42578125" style="4" hidden="1"/>
    <col min="4097" max="4097" width="2.7109375" style="4" customWidth="1"/>
    <col min="4098" max="4098" width="13.7109375" style="4" customWidth="1"/>
    <col min="4099" max="4099" width="19.140625" style="4" customWidth="1"/>
    <col min="4100" max="4105" width="11.42578125" style="4" customWidth="1"/>
    <col min="4106" max="4106" width="3.85546875" style="4" customWidth="1"/>
    <col min="4107" max="4352" width="11.42578125" style="4" hidden="1"/>
    <col min="4353" max="4353" width="2.7109375" style="4" customWidth="1"/>
    <col min="4354" max="4354" width="13.7109375" style="4" customWidth="1"/>
    <col min="4355" max="4355" width="19.140625" style="4" customWidth="1"/>
    <col min="4356" max="4361" width="11.42578125" style="4" customWidth="1"/>
    <col min="4362" max="4362" width="3.85546875" style="4" customWidth="1"/>
    <col min="4363" max="4608" width="11.42578125" style="4" hidden="1"/>
    <col min="4609" max="4609" width="2.7109375" style="4" customWidth="1"/>
    <col min="4610" max="4610" width="13.7109375" style="4" customWidth="1"/>
    <col min="4611" max="4611" width="19.140625" style="4" customWidth="1"/>
    <col min="4612" max="4617" width="11.42578125" style="4" customWidth="1"/>
    <col min="4618" max="4618" width="3.85546875" style="4" customWidth="1"/>
    <col min="4619" max="4864" width="11.42578125" style="4" hidden="1"/>
    <col min="4865" max="4865" width="2.7109375" style="4" customWidth="1"/>
    <col min="4866" max="4866" width="13.7109375" style="4" customWidth="1"/>
    <col min="4867" max="4867" width="19.140625" style="4" customWidth="1"/>
    <col min="4868" max="4873" width="11.42578125" style="4" customWidth="1"/>
    <col min="4874" max="4874" width="3.85546875" style="4" customWidth="1"/>
    <col min="4875" max="5120" width="11.42578125" style="4" hidden="1"/>
    <col min="5121" max="5121" width="2.7109375" style="4" customWidth="1"/>
    <col min="5122" max="5122" width="13.7109375" style="4" customWidth="1"/>
    <col min="5123" max="5123" width="19.140625" style="4" customWidth="1"/>
    <col min="5124" max="5129" width="11.42578125" style="4" customWidth="1"/>
    <col min="5130" max="5130" width="3.85546875" style="4" customWidth="1"/>
    <col min="5131" max="5376" width="11.42578125" style="4" hidden="1"/>
    <col min="5377" max="5377" width="2.7109375" style="4" customWidth="1"/>
    <col min="5378" max="5378" width="13.7109375" style="4" customWidth="1"/>
    <col min="5379" max="5379" width="19.140625" style="4" customWidth="1"/>
    <col min="5380" max="5385" width="11.42578125" style="4" customWidth="1"/>
    <col min="5386" max="5386" width="3.85546875" style="4" customWidth="1"/>
    <col min="5387" max="5632" width="11.42578125" style="4" hidden="1"/>
    <col min="5633" max="5633" width="2.7109375" style="4" customWidth="1"/>
    <col min="5634" max="5634" width="13.7109375" style="4" customWidth="1"/>
    <col min="5635" max="5635" width="19.140625" style="4" customWidth="1"/>
    <col min="5636" max="5641" width="11.42578125" style="4" customWidth="1"/>
    <col min="5642" max="5642" width="3.85546875" style="4" customWidth="1"/>
    <col min="5643" max="5888" width="11.42578125" style="4" hidden="1"/>
    <col min="5889" max="5889" width="2.7109375" style="4" customWidth="1"/>
    <col min="5890" max="5890" width="13.7109375" style="4" customWidth="1"/>
    <col min="5891" max="5891" width="19.140625" style="4" customWidth="1"/>
    <col min="5892" max="5897" width="11.42578125" style="4" customWidth="1"/>
    <col min="5898" max="5898" width="3.85546875" style="4" customWidth="1"/>
    <col min="5899" max="6144" width="11.42578125" style="4" hidden="1"/>
    <col min="6145" max="6145" width="2.7109375" style="4" customWidth="1"/>
    <col min="6146" max="6146" width="13.7109375" style="4" customWidth="1"/>
    <col min="6147" max="6147" width="19.140625" style="4" customWidth="1"/>
    <col min="6148" max="6153" width="11.42578125" style="4" customWidth="1"/>
    <col min="6154" max="6154" width="3.85546875" style="4" customWidth="1"/>
    <col min="6155" max="6400" width="11.42578125" style="4" hidden="1"/>
    <col min="6401" max="6401" width="2.7109375" style="4" customWidth="1"/>
    <col min="6402" max="6402" width="13.7109375" style="4" customWidth="1"/>
    <col min="6403" max="6403" width="19.140625" style="4" customWidth="1"/>
    <col min="6404" max="6409" width="11.42578125" style="4" customWidth="1"/>
    <col min="6410" max="6410" width="3.85546875" style="4" customWidth="1"/>
    <col min="6411" max="6656" width="11.42578125" style="4" hidden="1"/>
    <col min="6657" max="6657" width="2.7109375" style="4" customWidth="1"/>
    <col min="6658" max="6658" width="13.7109375" style="4" customWidth="1"/>
    <col min="6659" max="6659" width="19.140625" style="4" customWidth="1"/>
    <col min="6660" max="6665" width="11.42578125" style="4" customWidth="1"/>
    <col min="6666" max="6666" width="3.85546875" style="4" customWidth="1"/>
    <col min="6667" max="6912" width="11.42578125" style="4" hidden="1"/>
    <col min="6913" max="6913" width="2.7109375" style="4" customWidth="1"/>
    <col min="6914" max="6914" width="13.7109375" style="4" customWidth="1"/>
    <col min="6915" max="6915" width="19.140625" style="4" customWidth="1"/>
    <col min="6916" max="6921" width="11.42578125" style="4" customWidth="1"/>
    <col min="6922" max="6922" width="3.85546875" style="4" customWidth="1"/>
    <col min="6923" max="7168" width="11.42578125" style="4" hidden="1"/>
    <col min="7169" max="7169" width="2.7109375" style="4" customWidth="1"/>
    <col min="7170" max="7170" width="13.7109375" style="4" customWidth="1"/>
    <col min="7171" max="7171" width="19.140625" style="4" customWidth="1"/>
    <col min="7172" max="7177" width="11.42578125" style="4" customWidth="1"/>
    <col min="7178" max="7178" width="3.85546875" style="4" customWidth="1"/>
    <col min="7179" max="7424" width="11.42578125" style="4" hidden="1"/>
    <col min="7425" max="7425" width="2.7109375" style="4" customWidth="1"/>
    <col min="7426" max="7426" width="13.7109375" style="4" customWidth="1"/>
    <col min="7427" max="7427" width="19.140625" style="4" customWidth="1"/>
    <col min="7428" max="7433" width="11.42578125" style="4" customWidth="1"/>
    <col min="7434" max="7434" width="3.85546875" style="4" customWidth="1"/>
    <col min="7435" max="7680" width="11.42578125" style="4" hidden="1"/>
    <col min="7681" max="7681" width="2.7109375" style="4" customWidth="1"/>
    <col min="7682" max="7682" width="13.7109375" style="4" customWidth="1"/>
    <col min="7683" max="7683" width="19.140625" style="4" customWidth="1"/>
    <col min="7684" max="7689" width="11.42578125" style="4" customWidth="1"/>
    <col min="7690" max="7690" width="3.85546875" style="4" customWidth="1"/>
    <col min="7691" max="7936" width="11.42578125" style="4" hidden="1"/>
    <col min="7937" max="7937" width="2.7109375" style="4" customWidth="1"/>
    <col min="7938" max="7938" width="13.7109375" style="4" customWidth="1"/>
    <col min="7939" max="7939" width="19.140625" style="4" customWidth="1"/>
    <col min="7940" max="7945" width="11.42578125" style="4" customWidth="1"/>
    <col min="7946" max="7946" width="3.85546875" style="4" customWidth="1"/>
    <col min="7947" max="8192" width="11.42578125" style="4" hidden="1"/>
    <col min="8193" max="8193" width="2.7109375" style="4" customWidth="1"/>
    <col min="8194" max="8194" width="13.7109375" style="4" customWidth="1"/>
    <col min="8195" max="8195" width="19.140625" style="4" customWidth="1"/>
    <col min="8196" max="8201" width="11.42578125" style="4" customWidth="1"/>
    <col min="8202" max="8202" width="3.85546875" style="4" customWidth="1"/>
    <col min="8203" max="8448" width="11.42578125" style="4" hidden="1"/>
    <col min="8449" max="8449" width="2.7109375" style="4" customWidth="1"/>
    <col min="8450" max="8450" width="13.7109375" style="4" customWidth="1"/>
    <col min="8451" max="8451" width="19.140625" style="4" customWidth="1"/>
    <col min="8452" max="8457" width="11.42578125" style="4" customWidth="1"/>
    <col min="8458" max="8458" width="3.85546875" style="4" customWidth="1"/>
    <col min="8459" max="8704" width="11.42578125" style="4" hidden="1"/>
    <col min="8705" max="8705" width="2.7109375" style="4" customWidth="1"/>
    <col min="8706" max="8706" width="13.7109375" style="4" customWidth="1"/>
    <col min="8707" max="8707" width="19.140625" style="4" customWidth="1"/>
    <col min="8708" max="8713" width="11.42578125" style="4" customWidth="1"/>
    <col min="8714" max="8714" width="3.85546875" style="4" customWidth="1"/>
    <col min="8715" max="8960" width="11.42578125" style="4" hidden="1"/>
    <col min="8961" max="8961" width="2.7109375" style="4" customWidth="1"/>
    <col min="8962" max="8962" width="13.7109375" style="4" customWidth="1"/>
    <col min="8963" max="8963" width="19.140625" style="4" customWidth="1"/>
    <col min="8964" max="8969" width="11.42578125" style="4" customWidth="1"/>
    <col min="8970" max="8970" width="3.85546875" style="4" customWidth="1"/>
    <col min="8971" max="9216" width="11.42578125" style="4" hidden="1"/>
    <col min="9217" max="9217" width="2.7109375" style="4" customWidth="1"/>
    <col min="9218" max="9218" width="13.7109375" style="4" customWidth="1"/>
    <col min="9219" max="9219" width="19.140625" style="4" customWidth="1"/>
    <col min="9220" max="9225" width="11.42578125" style="4" customWidth="1"/>
    <col min="9226" max="9226" width="3.85546875" style="4" customWidth="1"/>
    <col min="9227" max="9472" width="11.42578125" style="4" hidden="1"/>
    <col min="9473" max="9473" width="2.7109375" style="4" customWidth="1"/>
    <col min="9474" max="9474" width="13.7109375" style="4" customWidth="1"/>
    <col min="9475" max="9475" width="19.140625" style="4" customWidth="1"/>
    <col min="9476" max="9481" width="11.42578125" style="4" customWidth="1"/>
    <col min="9482" max="9482" width="3.85546875" style="4" customWidth="1"/>
    <col min="9483" max="9728" width="11.42578125" style="4" hidden="1"/>
    <col min="9729" max="9729" width="2.7109375" style="4" customWidth="1"/>
    <col min="9730" max="9730" width="13.7109375" style="4" customWidth="1"/>
    <col min="9731" max="9731" width="19.140625" style="4" customWidth="1"/>
    <col min="9732" max="9737" width="11.42578125" style="4" customWidth="1"/>
    <col min="9738" max="9738" width="3.85546875" style="4" customWidth="1"/>
    <col min="9739" max="9984" width="11.42578125" style="4" hidden="1"/>
    <col min="9985" max="9985" width="2.7109375" style="4" customWidth="1"/>
    <col min="9986" max="9986" width="13.7109375" style="4" customWidth="1"/>
    <col min="9987" max="9987" width="19.140625" style="4" customWidth="1"/>
    <col min="9988" max="9993" width="11.42578125" style="4" customWidth="1"/>
    <col min="9994" max="9994" width="3.85546875" style="4" customWidth="1"/>
    <col min="9995" max="10240" width="11.42578125" style="4" hidden="1"/>
    <col min="10241" max="10241" width="2.7109375" style="4" customWidth="1"/>
    <col min="10242" max="10242" width="13.7109375" style="4" customWidth="1"/>
    <col min="10243" max="10243" width="19.140625" style="4" customWidth="1"/>
    <col min="10244" max="10249" width="11.42578125" style="4" customWidth="1"/>
    <col min="10250" max="10250" width="3.85546875" style="4" customWidth="1"/>
    <col min="10251" max="10496" width="11.42578125" style="4" hidden="1"/>
    <col min="10497" max="10497" width="2.7109375" style="4" customWidth="1"/>
    <col min="10498" max="10498" width="13.7109375" style="4" customWidth="1"/>
    <col min="10499" max="10499" width="19.140625" style="4" customWidth="1"/>
    <col min="10500" max="10505" width="11.42578125" style="4" customWidth="1"/>
    <col min="10506" max="10506" width="3.85546875" style="4" customWidth="1"/>
    <col min="10507" max="10752" width="11.42578125" style="4" hidden="1"/>
    <col min="10753" max="10753" width="2.7109375" style="4" customWidth="1"/>
    <col min="10754" max="10754" width="13.7109375" style="4" customWidth="1"/>
    <col min="10755" max="10755" width="19.140625" style="4" customWidth="1"/>
    <col min="10756" max="10761" width="11.42578125" style="4" customWidth="1"/>
    <col min="10762" max="10762" width="3.85546875" style="4" customWidth="1"/>
    <col min="10763" max="11008" width="11.42578125" style="4" hidden="1"/>
    <col min="11009" max="11009" width="2.7109375" style="4" customWidth="1"/>
    <col min="11010" max="11010" width="13.7109375" style="4" customWidth="1"/>
    <col min="11011" max="11011" width="19.140625" style="4" customWidth="1"/>
    <col min="11012" max="11017" width="11.42578125" style="4" customWidth="1"/>
    <col min="11018" max="11018" width="3.85546875" style="4" customWidth="1"/>
    <col min="11019" max="11264" width="11.42578125" style="4" hidden="1"/>
    <col min="11265" max="11265" width="2.7109375" style="4" customWidth="1"/>
    <col min="11266" max="11266" width="13.7109375" style="4" customWidth="1"/>
    <col min="11267" max="11267" width="19.140625" style="4" customWidth="1"/>
    <col min="11268" max="11273" width="11.42578125" style="4" customWidth="1"/>
    <col min="11274" max="11274" width="3.85546875" style="4" customWidth="1"/>
    <col min="11275" max="11520" width="11.42578125" style="4" hidden="1"/>
    <col min="11521" max="11521" width="2.7109375" style="4" customWidth="1"/>
    <col min="11522" max="11522" width="13.7109375" style="4" customWidth="1"/>
    <col min="11523" max="11523" width="19.140625" style="4" customWidth="1"/>
    <col min="11524" max="11529" width="11.42578125" style="4" customWidth="1"/>
    <col min="11530" max="11530" width="3.85546875" style="4" customWidth="1"/>
    <col min="11531" max="11776" width="11.42578125" style="4" hidden="1"/>
    <col min="11777" max="11777" width="2.7109375" style="4" customWidth="1"/>
    <col min="11778" max="11778" width="13.7109375" style="4" customWidth="1"/>
    <col min="11779" max="11779" width="19.140625" style="4" customWidth="1"/>
    <col min="11780" max="11785" width="11.42578125" style="4" customWidth="1"/>
    <col min="11786" max="11786" width="3.85546875" style="4" customWidth="1"/>
    <col min="11787" max="12032" width="11.42578125" style="4" hidden="1"/>
    <col min="12033" max="12033" width="2.7109375" style="4" customWidth="1"/>
    <col min="12034" max="12034" width="13.7109375" style="4" customWidth="1"/>
    <col min="12035" max="12035" width="19.140625" style="4" customWidth="1"/>
    <col min="12036" max="12041" width="11.42578125" style="4" customWidth="1"/>
    <col min="12042" max="12042" width="3.85546875" style="4" customWidth="1"/>
    <col min="12043" max="12288" width="11.42578125" style="4" hidden="1"/>
    <col min="12289" max="12289" width="2.7109375" style="4" customWidth="1"/>
    <col min="12290" max="12290" width="13.7109375" style="4" customWidth="1"/>
    <col min="12291" max="12291" width="19.140625" style="4" customWidth="1"/>
    <col min="12292" max="12297" width="11.42578125" style="4" customWidth="1"/>
    <col min="12298" max="12298" width="3.85546875" style="4" customWidth="1"/>
    <col min="12299" max="12544" width="11.42578125" style="4" hidden="1"/>
    <col min="12545" max="12545" width="2.7109375" style="4" customWidth="1"/>
    <col min="12546" max="12546" width="13.7109375" style="4" customWidth="1"/>
    <col min="12547" max="12547" width="19.140625" style="4" customWidth="1"/>
    <col min="12548" max="12553" width="11.42578125" style="4" customWidth="1"/>
    <col min="12554" max="12554" width="3.85546875" style="4" customWidth="1"/>
    <col min="12555" max="12800" width="11.42578125" style="4" hidden="1"/>
    <col min="12801" max="12801" width="2.7109375" style="4" customWidth="1"/>
    <col min="12802" max="12802" width="13.7109375" style="4" customWidth="1"/>
    <col min="12803" max="12803" width="19.140625" style="4" customWidth="1"/>
    <col min="12804" max="12809" width="11.42578125" style="4" customWidth="1"/>
    <col min="12810" max="12810" width="3.85546875" style="4" customWidth="1"/>
    <col min="12811" max="13056" width="11.42578125" style="4" hidden="1"/>
    <col min="13057" max="13057" width="2.7109375" style="4" customWidth="1"/>
    <col min="13058" max="13058" width="13.7109375" style="4" customWidth="1"/>
    <col min="13059" max="13059" width="19.140625" style="4" customWidth="1"/>
    <col min="13060" max="13065" width="11.42578125" style="4" customWidth="1"/>
    <col min="13066" max="13066" width="3.85546875" style="4" customWidth="1"/>
    <col min="13067" max="13312" width="11.42578125" style="4" hidden="1"/>
    <col min="13313" max="13313" width="2.7109375" style="4" customWidth="1"/>
    <col min="13314" max="13314" width="13.7109375" style="4" customWidth="1"/>
    <col min="13315" max="13315" width="19.140625" style="4" customWidth="1"/>
    <col min="13316" max="13321" width="11.42578125" style="4" customWidth="1"/>
    <col min="13322" max="13322" width="3.85546875" style="4" customWidth="1"/>
    <col min="13323" max="13568" width="11.42578125" style="4" hidden="1"/>
    <col min="13569" max="13569" width="2.7109375" style="4" customWidth="1"/>
    <col min="13570" max="13570" width="13.7109375" style="4" customWidth="1"/>
    <col min="13571" max="13571" width="19.140625" style="4" customWidth="1"/>
    <col min="13572" max="13577" width="11.42578125" style="4" customWidth="1"/>
    <col min="13578" max="13578" width="3.85546875" style="4" customWidth="1"/>
    <col min="13579" max="13824" width="11.42578125" style="4" hidden="1"/>
    <col min="13825" max="13825" width="2.7109375" style="4" customWidth="1"/>
    <col min="13826" max="13826" width="13.7109375" style="4" customWidth="1"/>
    <col min="13827" max="13827" width="19.140625" style="4" customWidth="1"/>
    <col min="13828" max="13833" width="11.42578125" style="4" customWidth="1"/>
    <col min="13834" max="13834" width="3.85546875" style="4" customWidth="1"/>
    <col min="13835" max="14080" width="11.42578125" style="4" hidden="1"/>
    <col min="14081" max="14081" width="2.7109375" style="4" customWidth="1"/>
    <col min="14082" max="14082" width="13.7109375" style="4" customWidth="1"/>
    <col min="14083" max="14083" width="19.140625" style="4" customWidth="1"/>
    <col min="14084" max="14089" width="11.42578125" style="4" customWidth="1"/>
    <col min="14090" max="14090" width="3.85546875" style="4" customWidth="1"/>
    <col min="14091" max="14336" width="11.42578125" style="4" hidden="1"/>
    <col min="14337" max="14337" width="2.7109375" style="4" customWidth="1"/>
    <col min="14338" max="14338" width="13.7109375" style="4" customWidth="1"/>
    <col min="14339" max="14339" width="19.140625" style="4" customWidth="1"/>
    <col min="14340" max="14345" width="11.42578125" style="4" customWidth="1"/>
    <col min="14346" max="14346" width="3.85546875" style="4" customWidth="1"/>
    <col min="14347" max="14592" width="11.42578125" style="4" hidden="1"/>
    <col min="14593" max="14593" width="2.7109375" style="4" customWidth="1"/>
    <col min="14594" max="14594" width="13.7109375" style="4" customWidth="1"/>
    <col min="14595" max="14595" width="19.140625" style="4" customWidth="1"/>
    <col min="14596" max="14601" width="11.42578125" style="4" customWidth="1"/>
    <col min="14602" max="14602" width="3.85546875" style="4" customWidth="1"/>
    <col min="14603" max="14848" width="11.42578125" style="4" hidden="1"/>
    <col min="14849" max="14849" width="2.7109375" style="4" customWidth="1"/>
    <col min="14850" max="14850" width="13.7109375" style="4" customWidth="1"/>
    <col min="14851" max="14851" width="19.140625" style="4" customWidth="1"/>
    <col min="14852" max="14857" width="11.42578125" style="4" customWidth="1"/>
    <col min="14858" max="14858" width="3.85546875" style="4" customWidth="1"/>
    <col min="14859" max="15104" width="11.42578125" style="4" hidden="1"/>
    <col min="15105" max="15105" width="2.7109375" style="4" customWidth="1"/>
    <col min="15106" max="15106" width="13.7109375" style="4" customWidth="1"/>
    <col min="15107" max="15107" width="19.140625" style="4" customWidth="1"/>
    <col min="15108" max="15113" width="11.42578125" style="4" customWidth="1"/>
    <col min="15114" max="15114" width="3.85546875" style="4" customWidth="1"/>
    <col min="15115" max="15360" width="11.42578125" style="4" hidden="1"/>
    <col min="15361" max="15361" width="2.7109375" style="4" customWidth="1"/>
    <col min="15362" max="15362" width="13.7109375" style="4" customWidth="1"/>
    <col min="15363" max="15363" width="19.140625" style="4" customWidth="1"/>
    <col min="15364" max="15369" width="11.42578125" style="4" customWidth="1"/>
    <col min="15370" max="15370" width="3.85546875" style="4" customWidth="1"/>
    <col min="15371" max="15616" width="11.42578125" style="4" hidden="1"/>
    <col min="15617" max="15617" width="2.7109375" style="4" customWidth="1"/>
    <col min="15618" max="15618" width="13.7109375" style="4" customWidth="1"/>
    <col min="15619" max="15619" width="19.140625" style="4" customWidth="1"/>
    <col min="15620" max="15625" width="11.42578125" style="4" customWidth="1"/>
    <col min="15626" max="15626" width="3.85546875" style="4" customWidth="1"/>
    <col min="15627" max="15872" width="11.42578125" style="4" hidden="1"/>
    <col min="15873" max="15873" width="2.7109375" style="4" customWidth="1"/>
    <col min="15874" max="15874" width="13.7109375" style="4" customWidth="1"/>
    <col min="15875" max="15875" width="19.140625" style="4" customWidth="1"/>
    <col min="15876" max="15881" width="11.42578125" style="4" customWidth="1"/>
    <col min="15882" max="15882" width="3.85546875" style="4" customWidth="1"/>
    <col min="15883" max="16128" width="11.42578125" style="4" hidden="1"/>
    <col min="16129" max="16129" width="2.7109375" style="4" customWidth="1"/>
    <col min="16130" max="16130" width="13.7109375" style="4" customWidth="1"/>
    <col min="16131" max="16131" width="19.140625" style="4" customWidth="1"/>
    <col min="16132" max="16137" width="11.42578125" style="4" customWidth="1"/>
    <col min="16138" max="16138" width="3.85546875" style="4" customWidth="1"/>
    <col min="16139" max="16384" width="11.42578125" style="4" hidden="1"/>
  </cols>
  <sheetData>
    <row r="1" spans="1:14" s="165" customFormat="1" ht="16.5">
      <c r="B1" s="992" t="s">
        <v>372</v>
      </c>
      <c r="C1" s="992"/>
      <c r="D1" s="992"/>
      <c r="E1" s="992"/>
      <c r="F1" s="992"/>
      <c r="G1" s="992"/>
      <c r="H1" s="992"/>
      <c r="I1" s="992"/>
      <c r="J1" s="164"/>
      <c r="K1" s="164"/>
      <c r="L1" s="164"/>
      <c r="M1" s="164"/>
      <c r="N1" s="164"/>
    </row>
    <row r="2" spans="1:14" s="165" customFormat="1" ht="16.5">
      <c r="A2" s="164"/>
      <c r="B2" s="992"/>
      <c r="C2" s="992"/>
      <c r="D2" s="992"/>
      <c r="E2" s="992"/>
      <c r="F2" s="992"/>
      <c r="G2" s="992"/>
      <c r="H2" s="992"/>
      <c r="I2" s="992"/>
    </row>
    <row r="3" spans="1:14" s="165" customFormat="1" ht="16.5">
      <c r="A3" s="164"/>
      <c r="B3" s="1048" t="s">
        <v>383</v>
      </c>
      <c r="C3" s="1048"/>
      <c r="D3" s="1048"/>
      <c r="E3" s="1048"/>
      <c r="F3" s="1048"/>
      <c r="G3" s="1048"/>
      <c r="H3" s="1048"/>
      <c r="I3" s="1048"/>
    </row>
    <row r="4" spans="1:14">
      <c r="B4" s="1048"/>
      <c r="C4" s="1048"/>
      <c r="D4" s="1048"/>
      <c r="E4" s="1048"/>
      <c r="F4" s="1048"/>
      <c r="G4" s="1048"/>
      <c r="H4" s="1048"/>
      <c r="I4" s="1048"/>
    </row>
    <row r="5" spans="1:14" ht="15">
      <c r="B5" s="1150" t="s">
        <v>581</v>
      </c>
      <c r="C5" s="1150"/>
      <c r="D5" s="1150"/>
      <c r="E5" s="1150"/>
      <c r="F5" s="1150"/>
      <c r="G5" s="1150"/>
      <c r="H5" s="1150"/>
      <c r="I5" s="1150"/>
    </row>
    <row r="6" spans="1:14" ht="15">
      <c r="B6" s="1151" t="s">
        <v>733</v>
      </c>
      <c r="C6" s="1151"/>
      <c r="D6" s="1151"/>
      <c r="E6" s="1151"/>
      <c r="F6" s="1151"/>
      <c r="G6" s="1151"/>
      <c r="H6" s="1151"/>
      <c r="I6" s="1151"/>
    </row>
    <row r="7" spans="1:14" ht="15" thickBot="1">
      <c r="B7" s="639"/>
      <c r="C7" s="639"/>
      <c r="D7" s="639"/>
      <c r="E7" s="639"/>
      <c r="F7" s="639"/>
      <c r="G7" s="639"/>
      <c r="H7" s="639"/>
      <c r="I7" s="639"/>
    </row>
    <row r="8" spans="1:14" ht="15">
      <c r="B8" s="697"/>
      <c r="C8" s="698"/>
      <c r="D8" s="698"/>
      <c r="E8" s="698"/>
      <c r="F8" s="698"/>
      <c r="G8" s="698"/>
      <c r="H8" s="698"/>
      <c r="I8" s="699"/>
    </row>
    <row r="9" spans="1:14" ht="15">
      <c r="B9" s="700"/>
      <c r="C9"/>
      <c r="D9"/>
      <c r="E9"/>
      <c r="F9"/>
      <c r="G9"/>
      <c r="H9"/>
      <c r="I9" s="701"/>
    </row>
    <row r="10" spans="1:14" ht="15">
      <c r="B10" s="700"/>
      <c r="C10"/>
      <c r="D10"/>
      <c r="E10"/>
      <c r="F10"/>
      <c r="G10"/>
      <c r="H10"/>
      <c r="I10" s="701"/>
    </row>
    <row r="11" spans="1:14" ht="15">
      <c r="B11" s="700"/>
      <c r="C11"/>
      <c r="D11"/>
      <c r="E11"/>
      <c r="F11"/>
      <c r="G11"/>
      <c r="H11"/>
      <c r="I11" s="701"/>
    </row>
    <row r="12" spans="1:14" ht="15">
      <c r="B12" s="700"/>
      <c r="C12"/>
      <c r="D12"/>
      <c r="E12"/>
      <c r="F12"/>
      <c r="G12"/>
      <c r="H12"/>
      <c r="I12" s="701"/>
    </row>
    <row r="13" spans="1:14" ht="15">
      <c r="B13" s="700"/>
      <c r="C13"/>
      <c r="D13"/>
      <c r="E13"/>
      <c r="F13"/>
      <c r="G13"/>
      <c r="H13"/>
      <c r="I13" s="701"/>
    </row>
    <row r="14" spans="1:14" ht="16.5">
      <c r="B14" s="1176" t="s">
        <v>580</v>
      </c>
      <c r="C14" s="1177"/>
      <c r="D14" s="1177"/>
      <c r="E14" s="1177"/>
      <c r="F14" s="1177"/>
      <c r="G14" s="1177"/>
      <c r="H14" s="1177"/>
      <c r="I14" s="1178"/>
    </row>
    <row r="15" spans="1:14" ht="15">
      <c r="B15" s="700"/>
      <c r="C15"/>
      <c r="D15"/>
      <c r="E15"/>
      <c r="F15"/>
      <c r="G15"/>
      <c r="H15"/>
      <c r="I15" s="701"/>
    </row>
    <row r="16" spans="1:14" ht="15">
      <c r="B16" s="700"/>
      <c r="C16"/>
      <c r="D16"/>
      <c r="E16"/>
      <c r="F16"/>
      <c r="G16"/>
      <c r="H16"/>
      <c r="I16" s="701"/>
    </row>
    <row r="17" spans="2:10" ht="15">
      <c r="B17" s="700"/>
      <c r="C17"/>
      <c r="D17"/>
      <c r="E17"/>
      <c r="F17"/>
      <c r="G17"/>
      <c r="H17"/>
      <c r="I17" s="701"/>
    </row>
    <row r="18" spans="2:10" ht="15">
      <c r="B18" s="700"/>
      <c r="C18"/>
      <c r="D18"/>
      <c r="E18"/>
      <c r="F18"/>
      <c r="G18"/>
      <c r="H18"/>
      <c r="I18" s="701"/>
    </row>
    <row r="19" spans="2:10" ht="15">
      <c r="B19" s="700"/>
      <c r="C19"/>
      <c r="D19"/>
      <c r="E19"/>
      <c r="F19"/>
      <c r="G19"/>
      <c r="H19"/>
      <c r="I19" s="701"/>
    </row>
    <row r="20" spans="2:10" ht="15">
      <c r="B20" s="700"/>
      <c r="C20"/>
      <c r="D20"/>
      <c r="E20"/>
      <c r="F20"/>
      <c r="G20"/>
      <c r="H20"/>
      <c r="I20" s="701"/>
    </row>
    <row r="21" spans="2:10" ht="15" thickBot="1">
      <c r="B21" s="702"/>
      <c r="C21" s="703"/>
      <c r="D21" s="703"/>
      <c r="E21" s="703"/>
      <c r="F21" s="703"/>
      <c r="G21" s="703"/>
      <c r="H21" s="703"/>
      <c r="I21" s="704"/>
    </row>
    <row r="23" spans="2:10" ht="15">
      <c r="B23" s="705" t="s">
        <v>559</v>
      </c>
      <c r="C23" s="705"/>
      <c r="D23" s="706" t="s">
        <v>582</v>
      </c>
      <c r="E23" s="706"/>
      <c r="F23" s="707"/>
      <c r="G23" s="705" t="s">
        <v>583</v>
      </c>
      <c r="H23" s="707"/>
      <c r="I23" s="707"/>
      <c r="J23" s="646"/>
    </row>
    <row r="24" spans="2:10" ht="12" customHeight="1">
      <c r="B24" s="607" t="s">
        <v>373</v>
      </c>
      <c r="C24" s="607"/>
      <c r="D24" s="708" t="s">
        <v>553</v>
      </c>
      <c r="E24" s="708"/>
      <c r="F24" s="707"/>
      <c r="G24" s="607" t="s">
        <v>612</v>
      </c>
      <c r="H24" s="707"/>
      <c r="I24" s="707"/>
      <c r="J24" s="646"/>
    </row>
    <row r="25" spans="2:10" ht="10.5" customHeight="1">
      <c r="B25" s="607"/>
      <c r="C25" s="709"/>
      <c r="D25" s="708" t="s">
        <v>501</v>
      </c>
      <c r="E25" s="710"/>
      <c r="F25" s="707"/>
      <c r="G25" s="607"/>
      <c r="H25" s="707"/>
      <c r="I25" s="707"/>
      <c r="J25" s="646"/>
    </row>
    <row r="26" spans="2:10" ht="15">
      <c r="B26" s="607"/>
      <c r="C26" s="709"/>
      <c r="D26" s="708"/>
      <c r="E26" s="710"/>
      <c r="F26" s="707"/>
      <c r="G26" s="607"/>
      <c r="H26" s="707"/>
      <c r="I26" s="707"/>
      <c r="J26" s="646"/>
    </row>
    <row r="27" spans="2:10" ht="15">
      <c r="B27" s="607" t="s">
        <v>480</v>
      </c>
      <c r="C27" s="607"/>
      <c r="D27" s="708" t="s">
        <v>692</v>
      </c>
      <c r="E27" s="710"/>
      <c r="F27" s="707"/>
      <c r="G27" s="607" t="s">
        <v>502</v>
      </c>
      <c r="H27" s="707"/>
      <c r="I27" s="707"/>
      <c r="J27" s="646"/>
    </row>
    <row r="28" spans="2:10" ht="15">
      <c r="B28" s="705" t="s">
        <v>374</v>
      </c>
      <c r="C28" s="705"/>
      <c r="D28" s="706" t="s">
        <v>691</v>
      </c>
      <c r="E28" s="706"/>
      <c r="F28" s="707"/>
      <c r="G28" s="705" t="s">
        <v>503</v>
      </c>
      <c r="H28" s="707"/>
      <c r="I28" s="707"/>
      <c r="J28" s="646"/>
    </row>
    <row r="29" spans="2:10" ht="15">
      <c r="B29" s="607"/>
      <c r="C29" s="607"/>
      <c r="D29" s="708"/>
      <c r="E29" s="711"/>
      <c r="F29" s="707"/>
      <c r="G29" s="707"/>
      <c r="H29" s="707"/>
      <c r="I29" s="707"/>
      <c r="J29" s="646"/>
    </row>
    <row r="30" spans="2:10" ht="15">
      <c r="B30" s="705"/>
      <c r="C30" s="607"/>
      <c r="D30" s="708"/>
      <c r="E30" s="712"/>
      <c r="F30" s="707"/>
      <c r="G30" s="707"/>
      <c r="H30" s="707"/>
      <c r="I30" s="707"/>
      <c r="J30" s="646"/>
    </row>
    <row r="31" spans="2:10" ht="15">
      <c r="B31" s="706" t="s">
        <v>561</v>
      </c>
      <c r="C31" s="705"/>
      <c r="D31" s="705" t="s">
        <v>504</v>
      </c>
      <c r="E31" s="706"/>
      <c r="F31" s="707"/>
      <c r="G31" s="706"/>
      <c r="H31" s="707"/>
      <c r="I31" s="707"/>
      <c r="J31" s="646"/>
    </row>
    <row r="32" spans="2:10" ht="15">
      <c r="B32" s="607" t="s">
        <v>652</v>
      </c>
      <c r="C32" s="607"/>
      <c r="D32" s="607" t="s">
        <v>639</v>
      </c>
      <c r="E32" s="607"/>
      <c r="F32" s="707"/>
      <c r="G32" s="708"/>
      <c r="H32" s="707"/>
      <c r="I32" s="707"/>
      <c r="J32" s="646"/>
    </row>
    <row r="33" spans="2:10" ht="11.25" customHeight="1">
      <c r="B33" s="708" t="s">
        <v>579</v>
      </c>
      <c r="C33" s="607"/>
      <c r="D33" s="607" t="s">
        <v>640</v>
      </c>
      <c r="E33" s="712"/>
      <c r="F33" s="707"/>
      <c r="G33" s="708"/>
      <c r="H33" s="707"/>
      <c r="I33" s="707"/>
      <c r="J33" s="646"/>
    </row>
    <row r="34" spans="2:10" ht="15">
      <c r="B34" s="708"/>
      <c r="C34" s="607"/>
      <c r="D34" s="607"/>
      <c r="E34" s="712"/>
      <c r="F34" s="707"/>
      <c r="G34" s="708"/>
      <c r="H34" s="707"/>
      <c r="I34" s="707"/>
      <c r="J34" s="646"/>
    </row>
    <row r="35" spans="2:10" ht="15">
      <c r="B35" s="708" t="s">
        <v>462</v>
      </c>
      <c r="C35" s="607"/>
      <c r="D35" s="607" t="s">
        <v>626</v>
      </c>
      <c r="E35" s="712"/>
      <c r="F35" s="707"/>
      <c r="G35" s="708"/>
      <c r="H35" s="707"/>
      <c r="I35" s="707"/>
      <c r="J35" s="646"/>
    </row>
    <row r="36" spans="2:10" ht="15">
      <c r="B36" s="706" t="s">
        <v>651</v>
      </c>
      <c r="C36" s="705"/>
      <c r="D36" s="705" t="s">
        <v>546</v>
      </c>
      <c r="E36" s="706"/>
      <c r="F36" s="707"/>
      <c r="G36" s="706"/>
      <c r="H36" s="707"/>
      <c r="I36" s="707"/>
      <c r="J36" s="646"/>
    </row>
  </sheetData>
  <mergeCells count="5">
    <mergeCell ref="B1:I2"/>
    <mergeCell ref="B3:I4"/>
    <mergeCell ref="B5:I5"/>
    <mergeCell ref="B6:I6"/>
    <mergeCell ref="B14:I14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WVR36"/>
  <sheetViews>
    <sheetView workbookViewId="0">
      <selection activeCell="B6" sqref="B6:I6"/>
    </sheetView>
  </sheetViews>
  <sheetFormatPr baseColWidth="10" defaultColWidth="0" defaultRowHeight="14.25"/>
  <cols>
    <col min="1" max="1" width="2.7109375" style="4" customWidth="1"/>
    <col min="2" max="2" width="7.5703125" style="4" customWidth="1"/>
    <col min="3" max="3" width="17.28515625" style="4" customWidth="1"/>
    <col min="4" max="4" width="11.42578125" style="4" customWidth="1"/>
    <col min="5" max="5" width="14.28515625" style="4" customWidth="1"/>
    <col min="6" max="6" width="9.140625" style="4" customWidth="1"/>
    <col min="7" max="7" width="4" style="4" customWidth="1"/>
    <col min="8" max="9" width="11.42578125" style="4" customWidth="1"/>
    <col min="10" max="10" width="3.85546875" style="4" customWidth="1"/>
    <col min="11" max="256" width="11.42578125" style="4" hidden="1"/>
    <col min="257" max="257" width="2.7109375" style="4" customWidth="1"/>
    <col min="258" max="258" width="13.7109375" style="4" customWidth="1"/>
    <col min="259" max="259" width="19.140625" style="4" customWidth="1"/>
    <col min="260" max="265" width="11.42578125" style="4" customWidth="1"/>
    <col min="266" max="266" width="3.85546875" style="4" customWidth="1"/>
    <col min="267" max="512" width="11.42578125" style="4" hidden="1"/>
    <col min="513" max="513" width="2.7109375" style="4" customWidth="1"/>
    <col min="514" max="514" width="13.7109375" style="4" customWidth="1"/>
    <col min="515" max="515" width="19.140625" style="4" customWidth="1"/>
    <col min="516" max="521" width="11.42578125" style="4" customWidth="1"/>
    <col min="522" max="522" width="3.85546875" style="4" customWidth="1"/>
    <col min="523" max="768" width="11.42578125" style="4" hidden="1"/>
    <col min="769" max="769" width="2.7109375" style="4" customWidth="1"/>
    <col min="770" max="770" width="13.7109375" style="4" customWidth="1"/>
    <col min="771" max="771" width="19.140625" style="4" customWidth="1"/>
    <col min="772" max="777" width="11.42578125" style="4" customWidth="1"/>
    <col min="778" max="778" width="3.85546875" style="4" customWidth="1"/>
    <col min="779" max="1024" width="11.42578125" style="4" hidden="1"/>
    <col min="1025" max="1025" width="2.7109375" style="4" customWidth="1"/>
    <col min="1026" max="1026" width="13.7109375" style="4" customWidth="1"/>
    <col min="1027" max="1027" width="19.140625" style="4" customWidth="1"/>
    <col min="1028" max="1033" width="11.42578125" style="4" customWidth="1"/>
    <col min="1034" max="1034" width="3.85546875" style="4" customWidth="1"/>
    <col min="1035" max="1280" width="11.42578125" style="4" hidden="1"/>
    <col min="1281" max="1281" width="2.7109375" style="4" customWidth="1"/>
    <col min="1282" max="1282" width="13.7109375" style="4" customWidth="1"/>
    <col min="1283" max="1283" width="19.140625" style="4" customWidth="1"/>
    <col min="1284" max="1289" width="11.42578125" style="4" customWidth="1"/>
    <col min="1290" max="1290" width="3.85546875" style="4" customWidth="1"/>
    <col min="1291" max="1536" width="11.42578125" style="4" hidden="1"/>
    <col min="1537" max="1537" width="2.7109375" style="4" customWidth="1"/>
    <col min="1538" max="1538" width="13.7109375" style="4" customWidth="1"/>
    <col min="1539" max="1539" width="19.140625" style="4" customWidth="1"/>
    <col min="1540" max="1545" width="11.42578125" style="4" customWidth="1"/>
    <col min="1546" max="1546" width="3.85546875" style="4" customWidth="1"/>
    <col min="1547" max="1792" width="11.42578125" style="4" hidden="1"/>
    <col min="1793" max="1793" width="2.7109375" style="4" customWidth="1"/>
    <col min="1794" max="1794" width="13.7109375" style="4" customWidth="1"/>
    <col min="1795" max="1795" width="19.140625" style="4" customWidth="1"/>
    <col min="1796" max="1801" width="11.42578125" style="4" customWidth="1"/>
    <col min="1802" max="1802" width="3.85546875" style="4" customWidth="1"/>
    <col min="1803" max="2048" width="11.42578125" style="4" hidden="1"/>
    <col min="2049" max="2049" width="2.7109375" style="4" customWidth="1"/>
    <col min="2050" max="2050" width="13.7109375" style="4" customWidth="1"/>
    <col min="2051" max="2051" width="19.140625" style="4" customWidth="1"/>
    <col min="2052" max="2057" width="11.42578125" style="4" customWidth="1"/>
    <col min="2058" max="2058" width="3.85546875" style="4" customWidth="1"/>
    <col min="2059" max="2304" width="11.42578125" style="4" hidden="1"/>
    <col min="2305" max="2305" width="2.7109375" style="4" customWidth="1"/>
    <col min="2306" max="2306" width="13.7109375" style="4" customWidth="1"/>
    <col min="2307" max="2307" width="19.140625" style="4" customWidth="1"/>
    <col min="2308" max="2313" width="11.42578125" style="4" customWidth="1"/>
    <col min="2314" max="2314" width="3.85546875" style="4" customWidth="1"/>
    <col min="2315" max="2560" width="11.42578125" style="4" hidden="1"/>
    <col min="2561" max="2561" width="2.7109375" style="4" customWidth="1"/>
    <col min="2562" max="2562" width="13.7109375" style="4" customWidth="1"/>
    <col min="2563" max="2563" width="19.140625" style="4" customWidth="1"/>
    <col min="2564" max="2569" width="11.42578125" style="4" customWidth="1"/>
    <col min="2570" max="2570" width="3.85546875" style="4" customWidth="1"/>
    <col min="2571" max="2816" width="11.42578125" style="4" hidden="1"/>
    <col min="2817" max="2817" width="2.7109375" style="4" customWidth="1"/>
    <col min="2818" max="2818" width="13.7109375" style="4" customWidth="1"/>
    <col min="2819" max="2819" width="19.140625" style="4" customWidth="1"/>
    <col min="2820" max="2825" width="11.42578125" style="4" customWidth="1"/>
    <col min="2826" max="2826" width="3.85546875" style="4" customWidth="1"/>
    <col min="2827" max="3072" width="11.42578125" style="4" hidden="1"/>
    <col min="3073" max="3073" width="2.7109375" style="4" customWidth="1"/>
    <col min="3074" max="3074" width="13.7109375" style="4" customWidth="1"/>
    <col min="3075" max="3075" width="19.140625" style="4" customWidth="1"/>
    <col min="3076" max="3081" width="11.42578125" style="4" customWidth="1"/>
    <col min="3082" max="3082" width="3.85546875" style="4" customWidth="1"/>
    <col min="3083" max="3328" width="11.42578125" style="4" hidden="1"/>
    <col min="3329" max="3329" width="2.7109375" style="4" customWidth="1"/>
    <col min="3330" max="3330" width="13.7109375" style="4" customWidth="1"/>
    <col min="3331" max="3331" width="19.140625" style="4" customWidth="1"/>
    <col min="3332" max="3337" width="11.42578125" style="4" customWidth="1"/>
    <col min="3338" max="3338" width="3.85546875" style="4" customWidth="1"/>
    <col min="3339" max="3584" width="11.42578125" style="4" hidden="1"/>
    <col min="3585" max="3585" width="2.7109375" style="4" customWidth="1"/>
    <col min="3586" max="3586" width="13.7109375" style="4" customWidth="1"/>
    <col min="3587" max="3587" width="19.140625" style="4" customWidth="1"/>
    <col min="3588" max="3593" width="11.42578125" style="4" customWidth="1"/>
    <col min="3594" max="3594" width="3.85546875" style="4" customWidth="1"/>
    <col min="3595" max="3840" width="11.42578125" style="4" hidden="1"/>
    <col min="3841" max="3841" width="2.7109375" style="4" customWidth="1"/>
    <col min="3842" max="3842" width="13.7109375" style="4" customWidth="1"/>
    <col min="3843" max="3843" width="19.140625" style="4" customWidth="1"/>
    <col min="3844" max="3849" width="11.42578125" style="4" customWidth="1"/>
    <col min="3850" max="3850" width="3.85546875" style="4" customWidth="1"/>
    <col min="3851" max="4096" width="11.42578125" style="4" hidden="1"/>
    <col min="4097" max="4097" width="2.7109375" style="4" customWidth="1"/>
    <col min="4098" max="4098" width="13.7109375" style="4" customWidth="1"/>
    <col min="4099" max="4099" width="19.140625" style="4" customWidth="1"/>
    <col min="4100" max="4105" width="11.42578125" style="4" customWidth="1"/>
    <col min="4106" max="4106" width="3.85546875" style="4" customWidth="1"/>
    <col min="4107" max="4352" width="11.42578125" style="4" hidden="1"/>
    <col min="4353" max="4353" width="2.7109375" style="4" customWidth="1"/>
    <col min="4354" max="4354" width="13.7109375" style="4" customWidth="1"/>
    <col min="4355" max="4355" width="19.140625" style="4" customWidth="1"/>
    <col min="4356" max="4361" width="11.42578125" style="4" customWidth="1"/>
    <col min="4362" max="4362" width="3.85546875" style="4" customWidth="1"/>
    <col min="4363" max="4608" width="11.42578125" style="4" hidden="1"/>
    <col min="4609" max="4609" width="2.7109375" style="4" customWidth="1"/>
    <col min="4610" max="4610" width="13.7109375" style="4" customWidth="1"/>
    <col min="4611" max="4611" width="19.140625" style="4" customWidth="1"/>
    <col min="4612" max="4617" width="11.42578125" style="4" customWidth="1"/>
    <col min="4618" max="4618" width="3.85546875" style="4" customWidth="1"/>
    <col min="4619" max="4864" width="11.42578125" style="4" hidden="1"/>
    <col min="4865" max="4865" width="2.7109375" style="4" customWidth="1"/>
    <col min="4866" max="4866" width="13.7109375" style="4" customWidth="1"/>
    <col min="4867" max="4867" width="19.140625" style="4" customWidth="1"/>
    <col min="4868" max="4873" width="11.42578125" style="4" customWidth="1"/>
    <col min="4874" max="4874" width="3.85546875" style="4" customWidth="1"/>
    <col min="4875" max="5120" width="11.42578125" style="4" hidden="1"/>
    <col min="5121" max="5121" width="2.7109375" style="4" customWidth="1"/>
    <col min="5122" max="5122" width="13.7109375" style="4" customWidth="1"/>
    <col min="5123" max="5123" width="19.140625" style="4" customWidth="1"/>
    <col min="5124" max="5129" width="11.42578125" style="4" customWidth="1"/>
    <col min="5130" max="5130" width="3.85546875" style="4" customWidth="1"/>
    <col min="5131" max="5376" width="11.42578125" style="4" hidden="1"/>
    <col min="5377" max="5377" width="2.7109375" style="4" customWidth="1"/>
    <col min="5378" max="5378" width="13.7109375" style="4" customWidth="1"/>
    <col min="5379" max="5379" width="19.140625" style="4" customWidth="1"/>
    <col min="5380" max="5385" width="11.42578125" style="4" customWidth="1"/>
    <col min="5386" max="5386" width="3.85546875" style="4" customWidth="1"/>
    <col min="5387" max="5632" width="11.42578125" style="4" hidden="1"/>
    <col min="5633" max="5633" width="2.7109375" style="4" customWidth="1"/>
    <col min="5634" max="5634" width="13.7109375" style="4" customWidth="1"/>
    <col min="5635" max="5635" width="19.140625" style="4" customWidth="1"/>
    <col min="5636" max="5641" width="11.42578125" style="4" customWidth="1"/>
    <col min="5642" max="5642" width="3.85546875" style="4" customWidth="1"/>
    <col min="5643" max="5888" width="11.42578125" style="4" hidden="1"/>
    <col min="5889" max="5889" width="2.7109375" style="4" customWidth="1"/>
    <col min="5890" max="5890" width="13.7109375" style="4" customWidth="1"/>
    <col min="5891" max="5891" width="19.140625" style="4" customWidth="1"/>
    <col min="5892" max="5897" width="11.42578125" style="4" customWidth="1"/>
    <col min="5898" max="5898" width="3.85546875" style="4" customWidth="1"/>
    <col min="5899" max="6144" width="11.42578125" style="4" hidden="1"/>
    <col min="6145" max="6145" width="2.7109375" style="4" customWidth="1"/>
    <col min="6146" max="6146" width="13.7109375" style="4" customWidth="1"/>
    <col min="6147" max="6147" width="19.140625" style="4" customWidth="1"/>
    <col min="6148" max="6153" width="11.42578125" style="4" customWidth="1"/>
    <col min="6154" max="6154" width="3.85546875" style="4" customWidth="1"/>
    <col min="6155" max="6400" width="11.42578125" style="4" hidden="1"/>
    <col min="6401" max="6401" width="2.7109375" style="4" customWidth="1"/>
    <col min="6402" max="6402" width="13.7109375" style="4" customWidth="1"/>
    <col min="6403" max="6403" width="19.140625" style="4" customWidth="1"/>
    <col min="6404" max="6409" width="11.42578125" style="4" customWidth="1"/>
    <col min="6410" max="6410" width="3.85546875" style="4" customWidth="1"/>
    <col min="6411" max="6656" width="11.42578125" style="4" hidden="1"/>
    <col min="6657" max="6657" width="2.7109375" style="4" customWidth="1"/>
    <col min="6658" max="6658" width="13.7109375" style="4" customWidth="1"/>
    <col min="6659" max="6659" width="19.140625" style="4" customWidth="1"/>
    <col min="6660" max="6665" width="11.42578125" style="4" customWidth="1"/>
    <col min="6666" max="6666" width="3.85546875" style="4" customWidth="1"/>
    <col min="6667" max="6912" width="11.42578125" style="4" hidden="1"/>
    <col min="6913" max="6913" width="2.7109375" style="4" customWidth="1"/>
    <col min="6914" max="6914" width="13.7109375" style="4" customWidth="1"/>
    <col min="6915" max="6915" width="19.140625" style="4" customWidth="1"/>
    <col min="6916" max="6921" width="11.42578125" style="4" customWidth="1"/>
    <col min="6922" max="6922" width="3.85546875" style="4" customWidth="1"/>
    <col min="6923" max="7168" width="11.42578125" style="4" hidden="1"/>
    <col min="7169" max="7169" width="2.7109375" style="4" customWidth="1"/>
    <col min="7170" max="7170" width="13.7109375" style="4" customWidth="1"/>
    <col min="7171" max="7171" width="19.140625" style="4" customWidth="1"/>
    <col min="7172" max="7177" width="11.42578125" style="4" customWidth="1"/>
    <col min="7178" max="7178" width="3.85546875" style="4" customWidth="1"/>
    <col min="7179" max="7424" width="11.42578125" style="4" hidden="1"/>
    <col min="7425" max="7425" width="2.7109375" style="4" customWidth="1"/>
    <col min="7426" max="7426" width="13.7109375" style="4" customWidth="1"/>
    <col min="7427" max="7427" width="19.140625" style="4" customWidth="1"/>
    <col min="7428" max="7433" width="11.42578125" style="4" customWidth="1"/>
    <col min="7434" max="7434" width="3.85546875" style="4" customWidth="1"/>
    <col min="7435" max="7680" width="11.42578125" style="4" hidden="1"/>
    <col min="7681" max="7681" width="2.7109375" style="4" customWidth="1"/>
    <col min="7682" max="7682" width="13.7109375" style="4" customWidth="1"/>
    <col min="7683" max="7683" width="19.140625" style="4" customWidth="1"/>
    <col min="7684" max="7689" width="11.42578125" style="4" customWidth="1"/>
    <col min="7690" max="7690" width="3.85546875" style="4" customWidth="1"/>
    <col min="7691" max="7936" width="11.42578125" style="4" hidden="1"/>
    <col min="7937" max="7937" width="2.7109375" style="4" customWidth="1"/>
    <col min="7938" max="7938" width="13.7109375" style="4" customWidth="1"/>
    <col min="7939" max="7939" width="19.140625" style="4" customWidth="1"/>
    <col min="7940" max="7945" width="11.42578125" style="4" customWidth="1"/>
    <col min="7946" max="7946" width="3.85546875" style="4" customWidth="1"/>
    <col min="7947" max="8192" width="11.42578125" style="4" hidden="1"/>
    <col min="8193" max="8193" width="2.7109375" style="4" customWidth="1"/>
    <col min="8194" max="8194" width="13.7109375" style="4" customWidth="1"/>
    <col min="8195" max="8195" width="19.140625" style="4" customWidth="1"/>
    <col min="8196" max="8201" width="11.42578125" style="4" customWidth="1"/>
    <col min="8202" max="8202" width="3.85546875" style="4" customWidth="1"/>
    <col min="8203" max="8448" width="11.42578125" style="4" hidden="1"/>
    <col min="8449" max="8449" width="2.7109375" style="4" customWidth="1"/>
    <col min="8450" max="8450" width="13.7109375" style="4" customWidth="1"/>
    <col min="8451" max="8451" width="19.140625" style="4" customWidth="1"/>
    <col min="8452" max="8457" width="11.42578125" style="4" customWidth="1"/>
    <col min="8458" max="8458" width="3.85546875" style="4" customWidth="1"/>
    <col min="8459" max="8704" width="11.42578125" style="4" hidden="1"/>
    <col min="8705" max="8705" width="2.7109375" style="4" customWidth="1"/>
    <col min="8706" max="8706" width="13.7109375" style="4" customWidth="1"/>
    <col min="8707" max="8707" width="19.140625" style="4" customWidth="1"/>
    <col min="8708" max="8713" width="11.42578125" style="4" customWidth="1"/>
    <col min="8714" max="8714" width="3.85546875" style="4" customWidth="1"/>
    <col min="8715" max="8960" width="11.42578125" style="4" hidden="1"/>
    <col min="8961" max="8961" width="2.7109375" style="4" customWidth="1"/>
    <col min="8962" max="8962" width="13.7109375" style="4" customWidth="1"/>
    <col min="8963" max="8963" width="19.140625" style="4" customWidth="1"/>
    <col min="8964" max="8969" width="11.42578125" style="4" customWidth="1"/>
    <col min="8970" max="8970" width="3.85546875" style="4" customWidth="1"/>
    <col min="8971" max="9216" width="11.42578125" style="4" hidden="1"/>
    <col min="9217" max="9217" width="2.7109375" style="4" customWidth="1"/>
    <col min="9218" max="9218" width="13.7109375" style="4" customWidth="1"/>
    <col min="9219" max="9219" width="19.140625" style="4" customWidth="1"/>
    <col min="9220" max="9225" width="11.42578125" style="4" customWidth="1"/>
    <col min="9226" max="9226" width="3.85546875" style="4" customWidth="1"/>
    <col min="9227" max="9472" width="11.42578125" style="4" hidden="1"/>
    <col min="9473" max="9473" width="2.7109375" style="4" customWidth="1"/>
    <col min="9474" max="9474" width="13.7109375" style="4" customWidth="1"/>
    <col min="9475" max="9475" width="19.140625" style="4" customWidth="1"/>
    <col min="9476" max="9481" width="11.42578125" style="4" customWidth="1"/>
    <col min="9482" max="9482" width="3.85546875" style="4" customWidth="1"/>
    <col min="9483" max="9728" width="11.42578125" style="4" hidden="1"/>
    <col min="9729" max="9729" width="2.7109375" style="4" customWidth="1"/>
    <col min="9730" max="9730" width="13.7109375" style="4" customWidth="1"/>
    <col min="9731" max="9731" width="19.140625" style="4" customWidth="1"/>
    <col min="9732" max="9737" width="11.42578125" style="4" customWidth="1"/>
    <col min="9738" max="9738" width="3.85546875" style="4" customWidth="1"/>
    <col min="9739" max="9984" width="11.42578125" style="4" hidden="1"/>
    <col min="9985" max="9985" width="2.7109375" style="4" customWidth="1"/>
    <col min="9986" max="9986" width="13.7109375" style="4" customWidth="1"/>
    <col min="9987" max="9987" width="19.140625" style="4" customWidth="1"/>
    <col min="9988" max="9993" width="11.42578125" style="4" customWidth="1"/>
    <col min="9994" max="9994" width="3.85546875" style="4" customWidth="1"/>
    <col min="9995" max="10240" width="11.42578125" style="4" hidden="1"/>
    <col min="10241" max="10241" width="2.7109375" style="4" customWidth="1"/>
    <col min="10242" max="10242" width="13.7109375" style="4" customWidth="1"/>
    <col min="10243" max="10243" width="19.140625" style="4" customWidth="1"/>
    <col min="10244" max="10249" width="11.42578125" style="4" customWidth="1"/>
    <col min="10250" max="10250" width="3.85546875" style="4" customWidth="1"/>
    <col min="10251" max="10496" width="11.42578125" style="4" hidden="1"/>
    <col min="10497" max="10497" width="2.7109375" style="4" customWidth="1"/>
    <col min="10498" max="10498" width="13.7109375" style="4" customWidth="1"/>
    <col min="10499" max="10499" width="19.140625" style="4" customWidth="1"/>
    <col min="10500" max="10505" width="11.42578125" style="4" customWidth="1"/>
    <col min="10506" max="10506" width="3.85546875" style="4" customWidth="1"/>
    <col min="10507" max="10752" width="11.42578125" style="4" hidden="1"/>
    <col min="10753" max="10753" width="2.7109375" style="4" customWidth="1"/>
    <col min="10754" max="10754" width="13.7109375" style="4" customWidth="1"/>
    <col min="10755" max="10755" width="19.140625" style="4" customWidth="1"/>
    <col min="10756" max="10761" width="11.42578125" style="4" customWidth="1"/>
    <col min="10762" max="10762" width="3.85546875" style="4" customWidth="1"/>
    <col min="10763" max="11008" width="11.42578125" style="4" hidden="1"/>
    <col min="11009" max="11009" width="2.7109375" style="4" customWidth="1"/>
    <col min="11010" max="11010" width="13.7109375" style="4" customWidth="1"/>
    <col min="11011" max="11011" width="19.140625" style="4" customWidth="1"/>
    <col min="11012" max="11017" width="11.42578125" style="4" customWidth="1"/>
    <col min="11018" max="11018" width="3.85546875" style="4" customWidth="1"/>
    <col min="11019" max="11264" width="11.42578125" style="4" hidden="1"/>
    <col min="11265" max="11265" width="2.7109375" style="4" customWidth="1"/>
    <col min="11266" max="11266" width="13.7109375" style="4" customWidth="1"/>
    <col min="11267" max="11267" width="19.140625" style="4" customWidth="1"/>
    <col min="11268" max="11273" width="11.42578125" style="4" customWidth="1"/>
    <col min="11274" max="11274" width="3.85546875" style="4" customWidth="1"/>
    <col min="11275" max="11520" width="11.42578125" style="4" hidden="1"/>
    <col min="11521" max="11521" width="2.7109375" style="4" customWidth="1"/>
    <col min="11522" max="11522" width="13.7109375" style="4" customWidth="1"/>
    <col min="11523" max="11523" width="19.140625" style="4" customWidth="1"/>
    <col min="11524" max="11529" width="11.42578125" style="4" customWidth="1"/>
    <col min="11530" max="11530" width="3.85546875" style="4" customWidth="1"/>
    <col min="11531" max="11776" width="11.42578125" style="4" hidden="1"/>
    <col min="11777" max="11777" width="2.7109375" style="4" customWidth="1"/>
    <col min="11778" max="11778" width="13.7109375" style="4" customWidth="1"/>
    <col min="11779" max="11779" width="19.140625" style="4" customWidth="1"/>
    <col min="11780" max="11785" width="11.42578125" style="4" customWidth="1"/>
    <col min="11786" max="11786" width="3.85546875" style="4" customWidth="1"/>
    <col min="11787" max="12032" width="11.42578125" style="4" hidden="1"/>
    <col min="12033" max="12033" width="2.7109375" style="4" customWidth="1"/>
    <col min="12034" max="12034" width="13.7109375" style="4" customWidth="1"/>
    <col min="12035" max="12035" width="19.140625" style="4" customWidth="1"/>
    <col min="12036" max="12041" width="11.42578125" style="4" customWidth="1"/>
    <col min="12042" max="12042" width="3.85546875" style="4" customWidth="1"/>
    <col min="12043" max="12288" width="11.42578125" style="4" hidden="1"/>
    <col min="12289" max="12289" width="2.7109375" style="4" customWidth="1"/>
    <col min="12290" max="12290" width="13.7109375" style="4" customWidth="1"/>
    <col min="12291" max="12291" width="19.140625" style="4" customWidth="1"/>
    <col min="12292" max="12297" width="11.42578125" style="4" customWidth="1"/>
    <col min="12298" max="12298" width="3.85546875" style="4" customWidth="1"/>
    <col min="12299" max="12544" width="11.42578125" style="4" hidden="1"/>
    <col min="12545" max="12545" width="2.7109375" style="4" customWidth="1"/>
    <col min="12546" max="12546" width="13.7109375" style="4" customWidth="1"/>
    <col min="12547" max="12547" width="19.140625" style="4" customWidth="1"/>
    <col min="12548" max="12553" width="11.42578125" style="4" customWidth="1"/>
    <col min="12554" max="12554" width="3.85546875" style="4" customWidth="1"/>
    <col min="12555" max="12800" width="11.42578125" style="4" hidden="1"/>
    <col min="12801" max="12801" width="2.7109375" style="4" customWidth="1"/>
    <col min="12802" max="12802" width="13.7109375" style="4" customWidth="1"/>
    <col min="12803" max="12803" width="19.140625" style="4" customWidth="1"/>
    <col min="12804" max="12809" width="11.42578125" style="4" customWidth="1"/>
    <col min="12810" max="12810" width="3.85546875" style="4" customWidth="1"/>
    <col min="12811" max="13056" width="11.42578125" style="4" hidden="1"/>
    <col min="13057" max="13057" width="2.7109375" style="4" customWidth="1"/>
    <col min="13058" max="13058" width="13.7109375" style="4" customWidth="1"/>
    <col min="13059" max="13059" width="19.140625" style="4" customWidth="1"/>
    <col min="13060" max="13065" width="11.42578125" style="4" customWidth="1"/>
    <col min="13066" max="13066" width="3.85546875" style="4" customWidth="1"/>
    <col min="13067" max="13312" width="11.42578125" style="4" hidden="1"/>
    <col min="13313" max="13313" width="2.7109375" style="4" customWidth="1"/>
    <col min="13314" max="13314" width="13.7109375" style="4" customWidth="1"/>
    <col min="13315" max="13315" width="19.140625" style="4" customWidth="1"/>
    <col min="13316" max="13321" width="11.42578125" style="4" customWidth="1"/>
    <col min="13322" max="13322" width="3.85546875" style="4" customWidth="1"/>
    <col min="13323" max="13568" width="11.42578125" style="4" hidden="1"/>
    <col min="13569" max="13569" width="2.7109375" style="4" customWidth="1"/>
    <col min="13570" max="13570" width="13.7109375" style="4" customWidth="1"/>
    <col min="13571" max="13571" width="19.140625" style="4" customWidth="1"/>
    <col min="13572" max="13577" width="11.42578125" style="4" customWidth="1"/>
    <col min="13578" max="13578" width="3.85546875" style="4" customWidth="1"/>
    <col min="13579" max="13824" width="11.42578125" style="4" hidden="1"/>
    <col min="13825" max="13825" width="2.7109375" style="4" customWidth="1"/>
    <col min="13826" max="13826" width="13.7109375" style="4" customWidth="1"/>
    <col min="13827" max="13827" width="19.140625" style="4" customWidth="1"/>
    <col min="13828" max="13833" width="11.42578125" style="4" customWidth="1"/>
    <col min="13834" max="13834" width="3.85546875" style="4" customWidth="1"/>
    <col min="13835" max="14080" width="11.42578125" style="4" hidden="1"/>
    <col min="14081" max="14081" width="2.7109375" style="4" customWidth="1"/>
    <col min="14082" max="14082" width="13.7109375" style="4" customWidth="1"/>
    <col min="14083" max="14083" width="19.140625" style="4" customWidth="1"/>
    <col min="14084" max="14089" width="11.42578125" style="4" customWidth="1"/>
    <col min="14090" max="14090" width="3.85546875" style="4" customWidth="1"/>
    <col min="14091" max="14336" width="11.42578125" style="4" hidden="1"/>
    <col min="14337" max="14337" width="2.7109375" style="4" customWidth="1"/>
    <col min="14338" max="14338" width="13.7109375" style="4" customWidth="1"/>
    <col min="14339" max="14339" width="19.140625" style="4" customWidth="1"/>
    <col min="14340" max="14345" width="11.42578125" style="4" customWidth="1"/>
    <col min="14346" max="14346" width="3.85546875" style="4" customWidth="1"/>
    <col min="14347" max="14592" width="11.42578125" style="4" hidden="1"/>
    <col min="14593" max="14593" width="2.7109375" style="4" customWidth="1"/>
    <col min="14594" max="14594" width="13.7109375" style="4" customWidth="1"/>
    <col min="14595" max="14595" width="19.140625" style="4" customWidth="1"/>
    <col min="14596" max="14601" width="11.42578125" style="4" customWidth="1"/>
    <col min="14602" max="14602" width="3.85546875" style="4" customWidth="1"/>
    <col min="14603" max="14848" width="11.42578125" style="4" hidden="1"/>
    <col min="14849" max="14849" width="2.7109375" style="4" customWidth="1"/>
    <col min="14850" max="14850" width="13.7109375" style="4" customWidth="1"/>
    <col min="14851" max="14851" width="19.140625" style="4" customWidth="1"/>
    <col min="14852" max="14857" width="11.42578125" style="4" customWidth="1"/>
    <col min="14858" max="14858" width="3.85546875" style="4" customWidth="1"/>
    <col min="14859" max="15104" width="11.42578125" style="4" hidden="1"/>
    <col min="15105" max="15105" width="2.7109375" style="4" customWidth="1"/>
    <col min="15106" max="15106" width="13.7109375" style="4" customWidth="1"/>
    <col min="15107" max="15107" width="19.140625" style="4" customWidth="1"/>
    <col min="15108" max="15113" width="11.42578125" style="4" customWidth="1"/>
    <col min="15114" max="15114" width="3.85546875" style="4" customWidth="1"/>
    <col min="15115" max="15360" width="11.42578125" style="4" hidden="1"/>
    <col min="15361" max="15361" width="2.7109375" style="4" customWidth="1"/>
    <col min="15362" max="15362" width="13.7109375" style="4" customWidth="1"/>
    <col min="15363" max="15363" width="19.140625" style="4" customWidth="1"/>
    <col min="15364" max="15369" width="11.42578125" style="4" customWidth="1"/>
    <col min="15370" max="15370" width="3.85546875" style="4" customWidth="1"/>
    <col min="15371" max="15616" width="11.42578125" style="4" hidden="1"/>
    <col min="15617" max="15617" width="2.7109375" style="4" customWidth="1"/>
    <col min="15618" max="15618" width="13.7109375" style="4" customWidth="1"/>
    <col min="15619" max="15619" width="19.140625" style="4" customWidth="1"/>
    <col min="15620" max="15625" width="11.42578125" style="4" customWidth="1"/>
    <col min="15626" max="15626" width="3.85546875" style="4" customWidth="1"/>
    <col min="15627" max="15872" width="11.42578125" style="4" hidden="1"/>
    <col min="15873" max="15873" width="2.7109375" style="4" customWidth="1"/>
    <col min="15874" max="15874" width="13.7109375" style="4" customWidth="1"/>
    <col min="15875" max="15875" width="19.140625" style="4" customWidth="1"/>
    <col min="15876" max="15881" width="11.42578125" style="4" customWidth="1"/>
    <col min="15882" max="15882" width="3.85546875" style="4" customWidth="1"/>
    <col min="15883" max="16128" width="11.42578125" style="4" hidden="1"/>
    <col min="16129" max="16129" width="2.7109375" style="4" customWidth="1"/>
    <col min="16130" max="16130" width="13.7109375" style="4" customWidth="1"/>
    <col min="16131" max="16131" width="19.140625" style="4" customWidth="1"/>
    <col min="16132" max="16137" width="11.42578125" style="4" customWidth="1"/>
    <col min="16138" max="16138" width="3.85546875" style="4" customWidth="1"/>
    <col min="16139" max="16384" width="11.42578125" style="4" hidden="1"/>
  </cols>
  <sheetData>
    <row r="1" spans="1:14" s="165" customFormat="1" ht="16.5">
      <c r="B1" s="992" t="s">
        <v>372</v>
      </c>
      <c r="C1" s="992"/>
      <c r="D1" s="992"/>
      <c r="E1" s="992"/>
      <c r="F1" s="992"/>
      <c r="G1" s="992"/>
      <c r="H1" s="992"/>
      <c r="I1" s="992"/>
      <c r="J1" s="164"/>
      <c r="K1" s="164"/>
      <c r="L1" s="164"/>
      <c r="M1" s="164"/>
      <c r="N1" s="164"/>
    </row>
    <row r="2" spans="1:14" s="165" customFormat="1" ht="16.5">
      <c r="A2" s="164"/>
      <c r="B2" s="992"/>
      <c r="C2" s="992"/>
      <c r="D2" s="992"/>
      <c r="E2" s="992"/>
      <c r="F2" s="992"/>
      <c r="G2" s="992"/>
      <c r="H2" s="992"/>
      <c r="I2" s="992"/>
    </row>
    <row r="3" spans="1:14" s="165" customFormat="1" ht="16.5">
      <c r="A3" s="164"/>
      <c r="B3" s="1048" t="s">
        <v>383</v>
      </c>
      <c r="C3" s="1048"/>
      <c r="D3" s="1048"/>
      <c r="E3" s="1048"/>
      <c r="F3" s="1048"/>
      <c r="G3" s="1048"/>
      <c r="H3" s="1048"/>
      <c r="I3" s="1048"/>
    </row>
    <row r="4" spans="1:14">
      <c r="B4" s="1048"/>
      <c r="C4" s="1048"/>
      <c r="D4" s="1048"/>
      <c r="E4" s="1048"/>
      <c r="F4" s="1048"/>
      <c r="G4" s="1048"/>
      <c r="H4" s="1048"/>
      <c r="I4" s="1048"/>
    </row>
    <row r="5" spans="1:14" ht="15">
      <c r="B5" s="1150" t="s">
        <v>505</v>
      </c>
      <c r="C5" s="1150"/>
      <c r="D5" s="1150"/>
      <c r="E5" s="1150"/>
      <c r="F5" s="1150"/>
      <c r="G5" s="1150"/>
      <c r="H5" s="1150"/>
      <c r="I5" s="1150"/>
    </row>
    <row r="6" spans="1:14" ht="18.75">
      <c r="B6" s="1179" t="s">
        <v>733</v>
      </c>
      <c r="C6" s="1179"/>
      <c r="D6" s="1179"/>
      <c r="E6" s="1179"/>
      <c r="F6" s="1179"/>
      <c r="G6" s="1179"/>
      <c r="H6" s="1179"/>
      <c r="I6" s="1179"/>
    </row>
    <row r="7" spans="1:14" ht="15" thickBot="1">
      <c r="B7" s="639"/>
      <c r="C7" s="639"/>
      <c r="D7" s="639"/>
      <c r="E7" s="639"/>
      <c r="F7" s="639"/>
      <c r="G7" s="639"/>
      <c r="H7" s="639"/>
      <c r="I7" s="639"/>
    </row>
    <row r="8" spans="1:14" ht="15">
      <c r="B8" s="713"/>
      <c r="C8" s="714"/>
      <c r="D8" s="714"/>
      <c r="E8" s="714"/>
      <c r="F8" s="714"/>
      <c r="G8" s="714"/>
      <c r="H8" s="714"/>
      <c r="I8" s="715"/>
    </row>
    <row r="9" spans="1:14" ht="15">
      <c r="B9" s="716"/>
      <c r="C9" s="717"/>
      <c r="D9" s="717"/>
      <c r="E9" s="717"/>
      <c r="F9" s="717"/>
      <c r="G9" s="717"/>
      <c r="H9" s="717"/>
      <c r="I9" s="718"/>
    </row>
    <row r="10" spans="1:14" ht="15">
      <c r="B10" s="716"/>
      <c r="C10" s="717"/>
      <c r="D10" s="717"/>
      <c r="E10" s="717"/>
      <c r="F10" s="717"/>
      <c r="G10" s="717"/>
      <c r="H10" s="717"/>
      <c r="I10" s="718"/>
    </row>
    <row r="11" spans="1:14" ht="15">
      <c r="B11" s="716"/>
      <c r="C11" s="717"/>
      <c r="D11" s="717"/>
      <c r="E11" s="717"/>
      <c r="F11" s="717"/>
      <c r="G11" s="717"/>
      <c r="H11" s="717"/>
      <c r="I11" s="718"/>
    </row>
    <row r="12" spans="1:14" ht="15">
      <c r="B12" s="716"/>
      <c r="C12" s="717"/>
      <c r="D12" s="717"/>
      <c r="E12" s="717"/>
      <c r="F12" s="717"/>
      <c r="G12" s="717"/>
      <c r="H12" s="717"/>
      <c r="I12" s="718"/>
    </row>
    <row r="13" spans="1:14" ht="15">
      <c r="B13" s="716"/>
      <c r="C13" s="717"/>
      <c r="D13" s="717"/>
      <c r="E13" s="717"/>
      <c r="F13" s="717"/>
      <c r="G13" s="717"/>
      <c r="H13" s="717"/>
      <c r="I13" s="718"/>
    </row>
    <row r="14" spans="1:14" ht="16.5">
      <c r="B14" s="1176" t="s">
        <v>580</v>
      </c>
      <c r="C14" s="1177"/>
      <c r="D14" s="1177"/>
      <c r="E14" s="1177"/>
      <c r="F14" s="1177"/>
      <c r="G14" s="1177"/>
      <c r="H14" s="1177"/>
      <c r="I14" s="1178"/>
    </row>
    <row r="15" spans="1:14" ht="15">
      <c r="B15" s="716"/>
      <c r="C15" s="717"/>
      <c r="D15" s="717"/>
      <c r="E15" s="717"/>
      <c r="F15" s="717"/>
      <c r="G15" s="717"/>
      <c r="H15" s="717"/>
      <c r="I15" s="718"/>
    </row>
    <row r="16" spans="1:14" ht="15">
      <c r="B16" s="716"/>
      <c r="C16" s="717"/>
      <c r="D16" s="717"/>
      <c r="E16" s="717"/>
      <c r="F16" s="717"/>
      <c r="G16" s="717"/>
      <c r="H16" s="717"/>
      <c r="I16" s="718"/>
    </row>
    <row r="17" spans="2:9" ht="15">
      <c r="B17" s="716"/>
      <c r="C17" s="717"/>
      <c r="D17" s="717"/>
      <c r="E17" s="717"/>
      <c r="F17" s="717"/>
      <c r="G17" s="717"/>
      <c r="H17" s="717"/>
      <c r="I17" s="718"/>
    </row>
    <row r="18" spans="2:9" ht="15">
      <c r="B18" s="716"/>
      <c r="C18" s="717"/>
      <c r="D18" s="717"/>
      <c r="E18" s="717"/>
      <c r="F18" s="717"/>
      <c r="G18" s="717"/>
      <c r="H18" s="717"/>
      <c r="I18" s="718"/>
    </row>
    <row r="19" spans="2:9" ht="15">
      <c r="B19" s="716"/>
      <c r="C19" s="717"/>
      <c r="D19" s="717"/>
      <c r="E19" s="717"/>
      <c r="F19" s="717"/>
      <c r="G19" s="717"/>
      <c r="H19" s="717"/>
      <c r="I19" s="718"/>
    </row>
    <row r="20" spans="2:9" ht="15">
      <c r="B20" s="716"/>
      <c r="C20" s="717"/>
      <c r="D20" s="717"/>
      <c r="E20" s="717"/>
      <c r="F20" s="717"/>
      <c r="G20" s="717"/>
      <c r="H20" s="717"/>
      <c r="I20" s="718"/>
    </row>
    <row r="21" spans="2:9" ht="15.75" thickBot="1">
      <c r="B21" s="719"/>
      <c r="C21" s="720"/>
      <c r="D21" s="720"/>
      <c r="E21" s="720"/>
      <c r="F21" s="720"/>
      <c r="G21" s="720"/>
      <c r="H21" s="720"/>
      <c r="I21" s="721"/>
    </row>
    <row r="23" spans="2:9" ht="15">
      <c r="B23" s="705" t="s">
        <v>559</v>
      </c>
      <c r="C23" s="705"/>
      <c r="D23" s="706" t="s">
        <v>584</v>
      </c>
      <c r="E23" s="706"/>
      <c r="F23" s="707"/>
      <c r="G23" s="705" t="s">
        <v>560</v>
      </c>
      <c r="H23" s="707"/>
      <c r="I23" s="707"/>
    </row>
    <row r="24" spans="2:9" ht="15">
      <c r="B24" s="607" t="s">
        <v>373</v>
      </c>
      <c r="C24" s="607"/>
      <c r="D24" s="708" t="s">
        <v>554</v>
      </c>
      <c r="E24" s="708"/>
      <c r="F24" s="707"/>
      <c r="G24" s="607" t="s">
        <v>606</v>
      </c>
      <c r="H24" s="707"/>
      <c r="I24" s="707"/>
    </row>
    <row r="25" spans="2:9" ht="15">
      <c r="B25" s="607"/>
      <c r="C25" s="709"/>
      <c r="D25" s="708"/>
      <c r="E25" s="710"/>
      <c r="F25" s="707"/>
      <c r="G25" s="607"/>
      <c r="H25" s="707"/>
      <c r="I25" s="707"/>
    </row>
    <row r="26" spans="2:9" ht="15">
      <c r="B26" s="607"/>
      <c r="C26" s="709"/>
      <c r="D26" s="708"/>
      <c r="E26" s="710"/>
      <c r="F26" s="707"/>
      <c r="G26" s="607"/>
      <c r="H26" s="707"/>
      <c r="I26" s="707"/>
    </row>
    <row r="27" spans="2:9" ht="15">
      <c r="B27" s="607" t="s">
        <v>389</v>
      </c>
      <c r="C27" s="607"/>
      <c r="D27" s="708" t="s">
        <v>683</v>
      </c>
      <c r="E27" s="710"/>
      <c r="F27" s="707"/>
      <c r="G27" s="607" t="s">
        <v>480</v>
      </c>
      <c r="H27" s="707"/>
      <c r="I27" s="707"/>
    </row>
    <row r="28" spans="2:9" ht="15">
      <c r="B28" s="705" t="s">
        <v>374</v>
      </c>
      <c r="C28" s="705"/>
      <c r="D28" s="706" t="s">
        <v>693</v>
      </c>
      <c r="E28" s="706"/>
      <c r="F28" s="707"/>
      <c r="G28" s="705" t="s">
        <v>375</v>
      </c>
      <c r="H28" s="707"/>
      <c r="I28" s="707"/>
    </row>
    <row r="29" spans="2:9" ht="15">
      <c r="B29" s="607"/>
      <c r="C29" s="607"/>
      <c r="D29" s="708"/>
      <c r="E29" s="711"/>
      <c r="F29" s="707"/>
      <c r="G29" s="707"/>
      <c r="H29" s="707"/>
      <c r="I29" s="707"/>
    </row>
    <row r="30" spans="2:9" ht="15">
      <c r="B30" s="705"/>
      <c r="C30" s="607"/>
      <c r="D30" s="708"/>
      <c r="E30" s="712"/>
      <c r="F30" s="707"/>
      <c r="G30" s="707"/>
      <c r="H30" s="707"/>
      <c r="I30" s="707"/>
    </row>
    <row r="31" spans="2:9" ht="15">
      <c r="B31" s="706" t="s">
        <v>68</v>
      </c>
      <c r="C31" s="705"/>
      <c r="D31" s="705" t="s">
        <v>506</v>
      </c>
      <c r="E31" s="706"/>
      <c r="F31" s="707"/>
      <c r="G31" s="706"/>
      <c r="H31" s="707"/>
      <c r="I31" s="707"/>
    </row>
    <row r="32" spans="2:9" ht="15">
      <c r="B32" s="607" t="s">
        <v>654</v>
      </c>
      <c r="C32" s="607"/>
      <c r="D32" s="607" t="s">
        <v>641</v>
      </c>
      <c r="E32" s="607"/>
      <c r="F32" s="707"/>
      <c r="G32" s="708"/>
      <c r="H32" s="707"/>
      <c r="I32" s="707"/>
    </row>
    <row r="33" spans="2:9" ht="12.75" customHeight="1">
      <c r="B33" s="708" t="s">
        <v>577</v>
      </c>
      <c r="C33" s="607"/>
      <c r="D33" s="607" t="s">
        <v>642</v>
      </c>
      <c r="E33" s="712"/>
      <c r="F33" s="707"/>
      <c r="G33" s="708"/>
      <c r="H33" s="707"/>
      <c r="I33" s="707"/>
    </row>
    <row r="34" spans="2:9" ht="15">
      <c r="B34" s="708"/>
      <c r="C34" s="607"/>
      <c r="D34" s="607"/>
      <c r="E34" s="712"/>
      <c r="F34" s="707"/>
      <c r="G34" s="708"/>
      <c r="H34" s="707"/>
      <c r="I34" s="707"/>
    </row>
    <row r="35" spans="2:9" ht="15">
      <c r="B35" s="708" t="s">
        <v>392</v>
      </c>
      <c r="C35" s="607"/>
      <c r="D35" s="607" t="s">
        <v>682</v>
      </c>
      <c r="E35" s="712"/>
      <c r="F35" s="707"/>
      <c r="G35" s="708"/>
      <c r="H35" s="707"/>
      <c r="I35" s="707"/>
    </row>
    <row r="36" spans="2:9" ht="15">
      <c r="B36" s="706" t="s">
        <v>651</v>
      </c>
      <c r="C36" s="705"/>
      <c r="D36" s="705" t="s">
        <v>547</v>
      </c>
      <c r="E36" s="706"/>
      <c r="F36" s="707"/>
      <c r="G36" s="706"/>
      <c r="H36" s="707"/>
      <c r="I36" s="707"/>
    </row>
  </sheetData>
  <mergeCells count="5">
    <mergeCell ref="B1:I2"/>
    <mergeCell ref="B3:I4"/>
    <mergeCell ref="B5:I5"/>
    <mergeCell ref="B6:I6"/>
    <mergeCell ref="B14:I14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91C2C-4DDF-42EA-94D1-EF7E9F5F7FBC}">
  <dimension ref="A1:N37"/>
  <sheetViews>
    <sheetView workbookViewId="0">
      <selection activeCell="A5" sqref="A5:C5"/>
    </sheetView>
  </sheetViews>
  <sheetFormatPr baseColWidth="10" defaultRowHeight="15"/>
  <cols>
    <col min="1" max="1" width="32.5703125" customWidth="1"/>
    <col min="2" max="2" width="17" customWidth="1"/>
    <col min="3" max="3" width="36.140625" customWidth="1"/>
  </cols>
  <sheetData>
    <row r="1" spans="1:14" s="165" customFormat="1" ht="16.5">
      <c r="A1" s="1061" t="s">
        <v>372</v>
      </c>
      <c r="B1" s="1061"/>
      <c r="C1" s="1061"/>
      <c r="D1" s="654"/>
      <c r="E1" s="654"/>
      <c r="F1" s="654"/>
      <c r="G1" s="654"/>
      <c r="H1" s="654"/>
      <c r="I1" s="654"/>
      <c r="J1" s="164"/>
      <c r="K1" s="164"/>
      <c r="L1" s="164"/>
      <c r="M1" s="164"/>
      <c r="N1" s="164"/>
    </row>
    <row r="2" spans="1:14" s="165" customFormat="1" ht="16.5">
      <c r="A2" s="1183"/>
      <c r="B2" s="1183"/>
      <c r="C2" s="1183"/>
      <c r="D2" s="654"/>
      <c r="E2" s="654"/>
      <c r="F2" s="654"/>
      <c r="G2" s="654"/>
      <c r="H2" s="654"/>
      <c r="I2" s="654"/>
    </row>
    <row r="3" spans="1:14" s="165" customFormat="1" ht="16.5">
      <c r="A3" s="895"/>
      <c r="B3" s="895"/>
      <c r="C3" s="895"/>
      <c r="D3" s="654"/>
      <c r="E3" s="654"/>
      <c r="F3" s="654"/>
      <c r="G3" s="654"/>
      <c r="H3" s="654"/>
      <c r="I3" s="654"/>
    </row>
    <row r="4" spans="1:14" s="4" customFormat="1" ht="15.75">
      <c r="D4" s="654"/>
      <c r="E4" s="654"/>
      <c r="F4" s="654"/>
      <c r="G4" s="654"/>
      <c r="H4" s="654"/>
      <c r="I4" s="654"/>
    </row>
    <row r="5" spans="1:14" s="4" customFormat="1" ht="16.5">
      <c r="A5" s="1184" t="s">
        <v>739</v>
      </c>
      <c r="B5" s="1184"/>
      <c r="C5" s="1184"/>
      <c r="D5" s="655"/>
      <c r="E5" s="655"/>
      <c r="F5" s="655"/>
      <c r="G5" s="655"/>
      <c r="H5" s="655"/>
      <c r="I5" s="655"/>
    </row>
    <row r="6" spans="1:14" s="4" customFormat="1" thickBot="1"/>
    <row r="7" spans="1:14" ht="15.75" thickBot="1">
      <c r="A7" s="1185" t="s">
        <v>740</v>
      </c>
      <c r="B7" s="1187" t="s">
        <v>741</v>
      </c>
      <c r="C7" s="1188"/>
    </row>
    <row r="8" spans="1:14" ht="15.75" thickBot="1">
      <c r="A8" s="1186"/>
      <c r="B8" s="896" t="s">
        <v>742</v>
      </c>
      <c r="C8" s="896" t="s">
        <v>743</v>
      </c>
    </row>
    <row r="9" spans="1:14">
      <c r="A9" s="897"/>
      <c r="B9" s="898"/>
      <c r="C9" s="899"/>
    </row>
    <row r="10" spans="1:14">
      <c r="A10" s="900"/>
      <c r="B10" s="901"/>
      <c r="C10" s="902"/>
    </row>
    <row r="11" spans="1:14">
      <c r="A11" s="1180" t="s">
        <v>580</v>
      </c>
      <c r="B11" s="1181"/>
      <c r="C11" s="1182"/>
    </row>
    <row r="12" spans="1:14">
      <c r="A12" s="900"/>
      <c r="B12" s="901"/>
      <c r="C12" s="902"/>
    </row>
    <row r="13" spans="1:14" ht="15.75" thickBot="1">
      <c r="A13" s="903"/>
      <c r="B13" s="904"/>
      <c r="C13" s="905"/>
    </row>
    <row r="17" spans="1:5">
      <c r="A17" s="705" t="s">
        <v>559</v>
      </c>
      <c r="B17" s="705"/>
      <c r="C17" s="705" t="s">
        <v>560</v>
      </c>
      <c r="D17" s="906"/>
      <c r="E17" s="906"/>
    </row>
    <row r="18" spans="1:5">
      <c r="A18" s="607" t="s">
        <v>373</v>
      </c>
      <c r="B18" s="607"/>
      <c r="C18" s="607" t="s">
        <v>744</v>
      </c>
      <c r="D18" s="72"/>
      <c r="E18" s="72"/>
    </row>
    <row r="19" spans="1:5">
      <c r="A19" s="607"/>
      <c r="B19" s="709"/>
      <c r="C19" s="708"/>
      <c r="D19" s="907"/>
      <c r="E19" s="907"/>
    </row>
    <row r="20" spans="1:5">
      <c r="A20" s="607" t="s">
        <v>745</v>
      </c>
      <c r="B20" s="607"/>
      <c r="C20" s="607" t="s">
        <v>379</v>
      </c>
      <c r="D20" s="907"/>
      <c r="E20" s="907"/>
    </row>
    <row r="21" spans="1:5">
      <c r="A21" s="705" t="s">
        <v>374</v>
      </c>
      <c r="B21" s="705"/>
      <c r="C21" s="705" t="s">
        <v>684</v>
      </c>
      <c r="D21" s="906"/>
      <c r="E21" s="906"/>
    </row>
    <row r="22" spans="1:5">
      <c r="A22" s="607"/>
      <c r="B22" s="607"/>
      <c r="C22" s="708"/>
      <c r="D22" s="908"/>
      <c r="E22" s="908"/>
    </row>
    <row r="23" spans="1:5">
      <c r="A23" s="705"/>
      <c r="B23" s="607"/>
      <c r="C23" s="708"/>
      <c r="D23" s="909"/>
      <c r="E23" s="909"/>
    </row>
    <row r="24" spans="1:5">
      <c r="A24" s="705" t="s">
        <v>560</v>
      </c>
      <c r="B24" s="705"/>
      <c r="C24" s="705" t="s">
        <v>561</v>
      </c>
      <c r="D24" s="906"/>
      <c r="E24" s="906"/>
    </row>
    <row r="25" spans="1:5">
      <c r="A25" s="607" t="s">
        <v>746</v>
      </c>
      <c r="B25" s="607"/>
      <c r="C25" s="607" t="s">
        <v>656</v>
      </c>
      <c r="D25" s="72"/>
      <c r="E25" s="72"/>
    </row>
    <row r="26" spans="1:5">
      <c r="A26" s="607"/>
      <c r="B26" s="607"/>
      <c r="C26" s="708"/>
      <c r="D26" s="909"/>
      <c r="E26" s="909"/>
    </row>
    <row r="27" spans="1:5">
      <c r="A27" s="607" t="s">
        <v>745</v>
      </c>
      <c r="B27" s="607"/>
      <c r="C27" s="607" t="s">
        <v>379</v>
      </c>
      <c r="D27" s="909"/>
      <c r="E27" s="909"/>
    </row>
    <row r="28" spans="1:5">
      <c r="A28" s="705" t="s">
        <v>375</v>
      </c>
      <c r="B28" s="705"/>
      <c r="C28" s="705" t="s">
        <v>651</v>
      </c>
      <c r="D28" s="906"/>
      <c r="E28" s="906"/>
    </row>
    <row r="29" spans="1:5">
      <c r="A29" s="607"/>
      <c r="B29" s="607"/>
      <c r="C29" s="708"/>
      <c r="D29" s="909"/>
      <c r="E29" s="909"/>
    </row>
    <row r="30" spans="1:5">
      <c r="A30" s="607"/>
      <c r="B30" s="607"/>
      <c r="C30" s="708"/>
      <c r="D30" s="909"/>
      <c r="E30" s="909"/>
    </row>
    <row r="31" spans="1:5">
      <c r="A31" s="705" t="s">
        <v>427</v>
      </c>
      <c r="B31" s="705"/>
      <c r="C31" s="705"/>
      <c r="D31" s="906"/>
      <c r="E31" s="906"/>
    </row>
    <row r="32" spans="1:5">
      <c r="A32" s="607" t="s">
        <v>628</v>
      </c>
      <c r="B32" s="708"/>
      <c r="C32" s="607"/>
      <c r="D32" s="72"/>
      <c r="E32" s="72"/>
    </row>
    <row r="33" spans="1:5">
      <c r="A33" s="607" t="s">
        <v>627</v>
      </c>
      <c r="B33" s="607"/>
      <c r="C33" s="708"/>
      <c r="D33" s="909"/>
      <c r="E33" s="909"/>
    </row>
    <row r="34" spans="1:5">
      <c r="A34" s="607"/>
      <c r="B34" s="607"/>
      <c r="C34" s="708"/>
      <c r="D34" s="909"/>
      <c r="E34" s="909"/>
    </row>
    <row r="35" spans="1:5">
      <c r="A35" s="607" t="s">
        <v>745</v>
      </c>
      <c r="B35" s="607"/>
      <c r="C35" s="607"/>
      <c r="D35" s="909"/>
      <c r="E35" s="909"/>
    </row>
    <row r="36" spans="1:5">
      <c r="A36" s="705" t="s">
        <v>545</v>
      </c>
      <c r="B36" s="705"/>
      <c r="C36" s="705"/>
      <c r="D36" s="906"/>
      <c r="E36" s="906"/>
    </row>
    <row r="37" spans="1:5">
      <c r="A37" s="648"/>
      <c r="B37" s="648"/>
      <c r="C37" s="648"/>
    </row>
  </sheetData>
  <mergeCells count="6">
    <mergeCell ref="A11:C11"/>
    <mergeCell ref="A1:C1"/>
    <mergeCell ref="A2:C2"/>
    <mergeCell ref="A5:C5"/>
    <mergeCell ref="A7:A8"/>
    <mergeCell ref="B7:C7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A512A-D1AE-446E-BEB9-98CF67024E30}">
  <dimension ref="A1:H41"/>
  <sheetViews>
    <sheetView workbookViewId="0">
      <selection activeCell="A5" sqref="A5:C5"/>
    </sheetView>
  </sheetViews>
  <sheetFormatPr baseColWidth="10" defaultRowHeight="15"/>
  <cols>
    <col min="1" max="1" width="22.7109375" customWidth="1"/>
    <col min="2" max="2" width="33.7109375" customWidth="1"/>
    <col min="3" max="3" width="28" customWidth="1"/>
    <col min="4" max="4" width="0.28515625" customWidth="1"/>
    <col min="5" max="5" width="9.7109375" hidden="1" customWidth="1"/>
    <col min="6" max="6" width="11.42578125" hidden="1" customWidth="1"/>
  </cols>
  <sheetData>
    <row r="1" spans="1:8" s="165" customFormat="1" ht="16.5" customHeight="1">
      <c r="A1" s="1189"/>
      <c r="B1" s="1189"/>
      <c r="C1" s="1189"/>
      <c r="D1" s="1189"/>
      <c r="E1" s="1189"/>
      <c r="F1" s="1189"/>
      <c r="G1" s="164"/>
      <c r="H1" s="164"/>
    </row>
    <row r="2" spans="1:8" s="165" customFormat="1" ht="16.5">
      <c r="A2" s="1061" t="s">
        <v>372</v>
      </c>
      <c r="B2" s="1061"/>
      <c r="C2" s="1061"/>
      <c r="D2" s="705"/>
      <c r="E2" s="910"/>
      <c r="F2" s="910"/>
    </row>
    <row r="3" spans="1:8" s="165" customFormat="1" ht="16.5">
      <c r="A3" s="911"/>
      <c r="B3" s="911"/>
      <c r="C3" s="911"/>
      <c r="D3" s="705"/>
      <c r="E3" s="910"/>
      <c r="F3" s="910"/>
    </row>
    <row r="4" spans="1:8" s="4" customFormat="1">
      <c r="A4" s="646"/>
      <c r="B4" s="646"/>
      <c r="C4" s="646"/>
      <c r="D4" s="705"/>
      <c r="E4" s="646"/>
      <c r="F4" s="646"/>
    </row>
    <row r="5" spans="1:8" s="4" customFormat="1" ht="16.5" customHeight="1">
      <c r="A5" s="1190" t="s">
        <v>747</v>
      </c>
      <c r="B5" s="1190"/>
      <c r="C5" s="1190"/>
      <c r="D5" s="912"/>
      <c r="E5" s="912"/>
      <c r="F5" s="912"/>
    </row>
    <row r="6" spans="1:8" s="4" customFormat="1" thickBot="1">
      <c r="A6" s="646"/>
      <c r="B6" s="646"/>
      <c r="C6" s="646"/>
      <c r="D6" s="646"/>
      <c r="E6" s="646"/>
      <c r="F6" s="646"/>
    </row>
    <row r="7" spans="1:8">
      <c r="A7" s="913" t="s">
        <v>748</v>
      </c>
      <c r="B7" s="914" t="s">
        <v>749</v>
      </c>
      <c r="C7" s="915" t="s">
        <v>750</v>
      </c>
      <c r="D7" s="916"/>
      <c r="E7" s="916"/>
      <c r="F7" s="648"/>
    </row>
    <row r="8" spans="1:8">
      <c r="A8" s="917"/>
      <c r="B8" s="918"/>
      <c r="C8" s="919"/>
      <c r="D8" s="916"/>
      <c r="E8" s="916"/>
      <c r="F8" s="648"/>
    </row>
    <row r="9" spans="1:8">
      <c r="A9" s="920"/>
      <c r="B9" s="921" t="s">
        <v>751</v>
      </c>
      <c r="C9" s="922">
        <v>161219.81</v>
      </c>
      <c r="D9" s="711"/>
      <c r="E9" s="648"/>
      <c r="F9" s="648"/>
    </row>
    <row r="10" spans="1:8">
      <c r="A10" s="923"/>
      <c r="B10" s="924" t="s">
        <v>752</v>
      </c>
      <c r="C10" s="925">
        <v>5452.31</v>
      </c>
      <c r="D10" s="711"/>
      <c r="E10" s="648"/>
      <c r="F10" s="648"/>
    </row>
    <row r="11" spans="1:8">
      <c r="A11" s="926" t="s">
        <v>753</v>
      </c>
      <c r="B11" s="924" t="s">
        <v>754</v>
      </c>
      <c r="C11" s="927"/>
      <c r="D11" s="711"/>
      <c r="E11" s="648"/>
      <c r="F11" s="648"/>
    </row>
    <row r="12" spans="1:8">
      <c r="A12" s="928" t="s">
        <v>755</v>
      </c>
      <c r="B12" s="924" t="s">
        <v>754</v>
      </c>
      <c r="C12" s="902"/>
      <c r="D12" s="711"/>
      <c r="E12" s="648"/>
      <c r="F12" s="648"/>
    </row>
    <row r="13" spans="1:8">
      <c r="A13" s="928" t="s">
        <v>756</v>
      </c>
      <c r="B13" s="924" t="s">
        <v>754</v>
      </c>
      <c r="C13" s="902"/>
      <c r="D13" s="711"/>
      <c r="E13" s="648"/>
      <c r="F13" s="648"/>
    </row>
    <row r="14" spans="1:8">
      <c r="A14" s="929" t="s">
        <v>757</v>
      </c>
      <c r="B14" s="930" t="s">
        <v>754</v>
      </c>
      <c r="C14" s="701"/>
      <c r="D14" s="711"/>
      <c r="E14" s="648"/>
      <c r="F14" s="648"/>
    </row>
    <row r="15" spans="1:8" ht="15.75">
      <c r="A15" s="931"/>
      <c r="B15" s="924" t="s">
        <v>758</v>
      </c>
      <c r="C15" s="932"/>
      <c r="D15" s="711"/>
      <c r="E15" s="648"/>
      <c r="F15" s="648"/>
    </row>
    <row r="16" spans="1:8">
      <c r="A16" s="923"/>
      <c r="B16" s="924" t="s">
        <v>759</v>
      </c>
      <c r="C16" s="933">
        <v>155767.5</v>
      </c>
      <c r="D16" s="711"/>
      <c r="E16" s="648"/>
      <c r="F16" s="648"/>
    </row>
    <row r="17" spans="1:6">
      <c r="A17" s="928">
        <v>93043</v>
      </c>
      <c r="B17" s="924" t="s">
        <v>760</v>
      </c>
      <c r="C17" s="934">
        <v>77883.75</v>
      </c>
      <c r="D17" s="711"/>
      <c r="E17" s="648"/>
      <c r="F17" s="648"/>
    </row>
    <row r="18" spans="1:6">
      <c r="A18" s="935">
        <v>93042</v>
      </c>
      <c r="B18" s="936" t="s">
        <v>761</v>
      </c>
      <c r="C18" s="937">
        <v>77883.75</v>
      </c>
      <c r="D18" s="711"/>
      <c r="E18" s="648"/>
      <c r="F18" s="648"/>
    </row>
    <row r="19" spans="1:6" ht="15.75" thickBot="1">
      <c r="A19" s="938"/>
      <c r="B19" s="939"/>
      <c r="C19" s="940"/>
      <c r="D19" s="711"/>
      <c r="E19" s="648"/>
      <c r="F19" s="648"/>
    </row>
    <row r="20" spans="1:6">
      <c r="D20" s="711"/>
      <c r="E20" s="648"/>
      <c r="F20" s="648"/>
    </row>
    <row r="21" spans="1:6">
      <c r="A21" s="607"/>
      <c r="B21" s="607"/>
      <c r="C21" s="708"/>
      <c r="D21" s="711"/>
      <c r="E21" s="648"/>
      <c r="F21" s="648"/>
    </row>
    <row r="22" spans="1:6">
      <c r="A22" s="705"/>
      <c r="B22" s="607"/>
      <c r="C22" s="708"/>
      <c r="D22" s="712"/>
      <c r="E22" s="648"/>
      <c r="F22" s="648"/>
    </row>
    <row r="23" spans="1:6">
      <c r="A23" s="705" t="s">
        <v>559</v>
      </c>
      <c r="B23" s="607"/>
      <c r="C23" s="706" t="s">
        <v>762</v>
      </c>
      <c r="D23" s="712"/>
      <c r="E23" s="648"/>
      <c r="F23" s="648"/>
    </row>
    <row r="24" spans="1:6">
      <c r="A24" s="705" t="s">
        <v>763</v>
      </c>
      <c r="B24" s="607"/>
      <c r="C24" s="706" t="s">
        <v>764</v>
      </c>
      <c r="D24" s="712"/>
      <c r="E24" s="648"/>
      <c r="F24" s="648"/>
    </row>
    <row r="25" spans="1:6">
      <c r="A25" s="705"/>
      <c r="B25" s="607"/>
      <c r="C25" s="708"/>
      <c r="D25" s="712"/>
      <c r="E25" s="648"/>
      <c r="F25" s="648"/>
    </row>
    <row r="26" spans="1:6">
      <c r="A26" s="705" t="s">
        <v>765</v>
      </c>
      <c r="B26" s="607"/>
      <c r="C26" s="708" t="s">
        <v>766</v>
      </c>
      <c r="D26" s="712"/>
      <c r="E26" s="648"/>
      <c r="F26" s="648"/>
    </row>
    <row r="27" spans="1:6">
      <c r="A27" s="705" t="s">
        <v>767</v>
      </c>
      <c r="B27" s="607"/>
      <c r="C27" s="706" t="s">
        <v>684</v>
      </c>
      <c r="D27" s="712"/>
      <c r="E27" s="648"/>
      <c r="F27" s="648"/>
    </row>
    <row r="28" spans="1:6">
      <c r="A28" s="705"/>
      <c r="B28" s="607"/>
      <c r="C28" s="708"/>
      <c r="D28" s="712"/>
      <c r="E28" s="648"/>
      <c r="F28" s="648"/>
    </row>
    <row r="29" spans="1:6">
      <c r="A29" s="705" t="s">
        <v>560</v>
      </c>
      <c r="B29" s="705"/>
      <c r="C29" s="705" t="s">
        <v>561</v>
      </c>
      <c r="D29" s="705"/>
      <c r="E29" s="648"/>
      <c r="F29" s="648"/>
    </row>
    <row r="30" spans="1:6">
      <c r="A30" s="607" t="s">
        <v>746</v>
      </c>
      <c r="B30" s="607"/>
      <c r="C30" s="607" t="s">
        <v>656</v>
      </c>
      <c r="D30" s="607"/>
      <c r="E30" s="648"/>
      <c r="F30" s="648"/>
    </row>
    <row r="31" spans="1:6">
      <c r="A31" s="607"/>
      <c r="B31" s="607"/>
      <c r="C31" s="708"/>
      <c r="D31" s="712"/>
      <c r="E31" s="648"/>
      <c r="F31" s="648"/>
    </row>
    <row r="32" spans="1:6">
      <c r="A32" s="607" t="s">
        <v>462</v>
      </c>
      <c r="B32" s="607"/>
      <c r="C32" s="607" t="s">
        <v>765</v>
      </c>
      <c r="D32" s="712"/>
      <c r="E32" s="648"/>
      <c r="F32" s="648"/>
    </row>
    <row r="33" spans="1:6">
      <c r="A33" s="705" t="s">
        <v>375</v>
      </c>
      <c r="B33" s="705"/>
      <c r="C33" s="705" t="s">
        <v>651</v>
      </c>
      <c r="D33" s="705"/>
      <c r="E33" s="648"/>
      <c r="F33" s="648"/>
    </row>
    <row r="34" spans="1:6">
      <c r="A34" s="607"/>
      <c r="B34" s="607"/>
      <c r="C34" s="708"/>
      <c r="D34" s="712"/>
      <c r="E34" s="648"/>
      <c r="F34" s="648"/>
    </row>
    <row r="35" spans="1:6">
      <c r="A35" s="607"/>
      <c r="B35" s="607"/>
      <c r="C35" s="708"/>
      <c r="D35" s="712"/>
      <c r="E35" s="648"/>
      <c r="F35" s="648"/>
    </row>
    <row r="36" spans="1:6">
      <c r="A36" s="705" t="s">
        <v>427</v>
      </c>
      <c r="B36" s="705"/>
      <c r="C36" s="705"/>
      <c r="D36" s="705"/>
      <c r="E36" s="648"/>
      <c r="F36" s="648"/>
    </row>
    <row r="37" spans="1:6">
      <c r="A37" s="607" t="s">
        <v>634</v>
      </c>
      <c r="B37" s="708"/>
      <c r="C37" s="607"/>
      <c r="D37" s="607"/>
      <c r="E37" s="648"/>
      <c r="F37" s="648"/>
    </row>
    <row r="38" spans="1:6">
      <c r="A38" s="607" t="s">
        <v>632</v>
      </c>
      <c r="B38" s="607"/>
      <c r="C38" s="708"/>
      <c r="D38" s="712"/>
      <c r="E38" s="648"/>
      <c r="F38" s="648"/>
    </row>
    <row r="39" spans="1:6">
      <c r="A39" s="607"/>
      <c r="B39" s="607"/>
      <c r="C39" s="708"/>
      <c r="D39" s="712"/>
      <c r="E39" s="648"/>
      <c r="F39" s="648"/>
    </row>
    <row r="40" spans="1:6">
      <c r="A40" s="607" t="s">
        <v>380</v>
      </c>
      <c r="B40" s="607"/>
      <c r="C40" s="607"/>
      <c r="D40" s="712"/>
      <c r="E40" s="648"/>
      <c r="F40" s="648"/>
    </row>
    <row r="41" spans="1:6">
      <c r="A41" s="705" t="s">
        <v>545</v>
      </c>
      <c r="B41" s="705"/>
      <c r="C41" s="705"/>
      <c r="D41" s="705"/>
      <c r="E41" s="648"/>
      <c r="F41" s="648"/>
    </row>
  </sheetData>
  <mergeCells count="3">
    <mergeCell ref="A1:F1"/>
    <mergeCell ref="A2:C2"/>
    <mergeCell ref="A5:C5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K45"/>
  <sheetViews>
    <sheetView workbookViewId="0">
      <selection activeCell="A5" sqref="A5:I5"/>
    </sheetView>
  </sheetViews>
  <sheetFormatPr baseColWidth="10" defaultRowHeight="15"/>
  <cols>
    <col min="1" max="1" width="7.5703125" customWidth="1"/>
    <col min="2" max="2" width="48.5703125" style="743" customWidth="1"/>
    <col min="3" max="3" width="13.5703125" style="756" customWidth="1"/>
    <col min="4" max="4" width="13.5703125" style="123" customWidth="1"/>
    <col min="5" max="5" width="14" style="123" customWidth="1"/>
    <col min="6" max="8" width="13.5703125" style="123" customWidth="1"/>
    <col min="9" max="9" width="10" customWidth="1"/>
  </cols>
  <sheetData>
    <row r="1" spans="1:9" ht="25.9" customHeight="1">
      <c r="A1" s="1191"/>
      <c r="B1" s="1191"/>
      <c r="C1" s="1191"/>
      <c r="D1" s="1191"/>
      <c r="E1" s="1191"/>
      <c r="F1" s="1191"/>
      <c r="G1" s="1191"/>
      <c r="H1" s="1191"/>
    </row>
    <row r="2" spans="1:9" ht="36" customHeight="1">
      <c r="B2" s="1073" t="s">
        <v>372</v>
      </c>
      <c r="C2" s="1073"/>
      <c r="D2" s="1073"/>
      <c r="E2" s="1073"/>
      <c r="F2" s="1073"/>
      <c r="G2" s="1073"/>
      <c r="H2" s="1073"/>
    </row>
    <row r="3" spans="1:9" ht="30" customHeight="1">
      <c r="A3" s="722"/>
      <c r="B3" s="1192" t="s">
        <v>383</v>
      </c>
      <c r="C3" s="1192"/>
      <c r="D3" s="1192"/>
      <c r="E3" s="1192"/>
      <c r="F3" s="1192"/>
      <c r="G3" s="1192"/>
      <c r="H3" s="1192"/>
    </row>
    <row r="4" spans="1:9" ht="26.25" customHeight="1">
      <c r="A4" s="723"/>
      <c r="B4" s="724"/>
      <c r="C4" s="725"/>
      <c r="D4" s="725"/>
      <c r="E4" s="725"/>
      <c r="F4" s="725"/>
      <c r="G4" s="725"/>
      <c r="H4" s="725"/>
    </row>
    <row r="5" spans="1:9" ht="39.75" customHeight="1">
      <c r="A5" s="1193" t="s">
        <v>605</v>
      </c>
      <c r="B5" s="1193"/>
      <c r="C5" s="1193"/>
      <c r="D5" s="1193"/>
      <c r="E5" s="1193"/>
      <c r="F5" s="1193"/>
      <c r="G5" s="1193"/>
      <c r="H5" s="1193"/>
      <c r="I5" s="1193"/>
    </row>
    <row r="6" spans="1:9" ht="23.25" customHeight="1">
      <c r="A6" s="726"/>
      <c r="B6" s="727"/>
      <c r="C6" s="728" t="s">
        <v>507</v>
      </c>
      <c r="D6" s="729" t="s">
        <v>508</v>
      </c>
    </row>
    <row r="7" spans="1:9" ht="49.5" customHeight="1">
      <c r="A7" s="762" t="s">
        <v>509</v>
      </c>
      <c r="B7" s="762" t="s">
        <v>585</v>
      </c>
      <c r="C7" s="763" t="s">
        <v>601</v>
      </c>
      <c r="D7" s="763" t="s">
        <v>510</v>
      </c>
      <c r="E7" s="763" t="s">
        <v>511</v>
      </c>
      <c r="F7" s="763" t="s">
        <v>512</v>
      </c>
      <c r="G7" s="764" t="s">
        <v>734</v>
      </c>
      <c r="H7" s="763" t="s">
        <v>513</v>
      </c>
      <c r="I7" s="765" t="s">
        <v>514</v>
      </c>
    </row>
    <row r="8" spans="1:9" ht="15.75" customHeight="1">
      <c r="A8" s="730"/>
      <c r="B8" s="731"/>
      <c r="C8" s="732"/>
      <c r="D8" s="733"/>
      <c r="E8" s="734"/>
      <c r="F8" s="733"/>
      <c r="G8" s="733"/>
      <c r="H8" s="733"/>
      <c r="I8" s="735"/>
    </row>
    <row r="9" spans="1:9" ht="15.75" customHeight="1">
      <c r="A9" s="730"/>
      <c r="B9" s="736" t="s">
        <v>515</v>
      </c>
      <c r="C9" s="732"/>
      <c r="D9" s="733"/>
      <c r="E9" s="734"/>
      <c r="F9" s="733"/>
      <c r="G9" s="733"/>
      <c r="H9" s="733"/>
      <c r="I9" s="735"/>
    </row>
    <row r="10" spans="1:9" ht="15.75" customHeight="1">
      <c r="A10" s="730"/>
      <c r="B10" s="727" t="s">
        <v>516</v>
      </c>
      <c r="C10" s="737"/>
      <c r="D10" s="737"/>
      <c r="E10" s="737"/>
      <c r="F10" s="86">
        <f>+C10+D10-E10</f>
        <v>0</v>
      </c>
      <c r="G10" s="737"/>
      <c r="H10" s="86">
        <f>+F10-G10</f>
        <v>0</v>
      </c>
      <c r="I10" s="735"/>
    </row>
    <row r="11" spans="1:9" ht="15.75" customHeight="1">
      <c r="A11" s="730"/>
      <c r="B11" s="727" t="s">
        <v>517</v>
      </c>
      <c r="C11" s="737"/>
      <c r="D11" s="737"/>
      <c r="E11" s="737"/>
      <c r="F11" s="86">
        <f>C11+D11-E11</f>
        <v>0</v>
      </c>
      <c r="G11" s="737"/>
      <c r="H11" s="86">
        <f>+F11-G11</f>
        <v>0</v>
      </c>
      <c r="I11" s="735"/>
    </row>
    <row r="12" spans="1:9" ht="15.75" customHeight="1">
      <c r="A12" s="730"/>
      <c r="B12" s="727" t="s">
        <v>518</v>
      </c>
      <c r="C12" s="737">
        <v>292754</v>
      </c>
      <c r="D12" s="737">
        <v>259110</v>
      </c>
      <c r="E12" s="737"/>
      <c r="F12" s="86">
        <f>C12+D12-E12</f>
        <v>551864</v>
      </c>
      <c r="G12" s="737">
        <f>+ingresos!F19</f>
        <v>551864</v>
      </c>
      <c r="H12" s="86">
        <f>+F12-G12</f>
        <v>0</v>
      </c>
      <c r="I12" s="735"/>
    </row>
    <row r="13" spans="1:9" ht="15.75" customHeight="1">
      <c r="A13" s="730"/>
      <c r="B13" s="727" t="s">
        <v>619</v>
      </c>
      <c r="C13" s="737"/>
      <c r="D13" s="737"/>
      <c r="E13" s="737"/>
      <c r="F13" s="86">
        <f>+C13+D13-E13</f>
        <v>0</v>
      </c>
      <c r="G13" s="737">
        <v>0</v>
      </c>
      <c r="H13" s="86">
        <f>+F13-G13</f>
        <v>0</v>
      </c>
      <c r="I13" s="735"/>
    </row>
    <row r="14" spans="1:9" ht="15.75" customHeight="1">
      <c r="A14" s="730"/>
      <c r="B14" s="727" t="s">
        <v>519</v>
      </c>
      <c r="C14" s="737"/>
      <c r="D14" s="737"/>
      <c r="E14" s="737"/>
      <c r="F14" s="86">
        <f>+C14+D14-E14</f>
        <v>0</v>
      </c>
      <c r="G14" s="737"/>
      <c r="H14" s="86">
        <f>+F14-G14</f>
        <v>0</v>
      </c>
      <c r="I14" s="735"/>
    </row>
    <row r="15" spans="1:9" ht="15.75" customHeight="1">
      <c r="A15" s="766"/>
      <c r="B15" s="767" t="s">
        <v>602</v>
      </c>
      <c r="C15" s="768">
        <f>SUM(C10:C14)</f>
        <v>292754</v>
      </c>
      <c r="D15" s="768">
        <f>SUM(D10:D14)</f>
        <v>259110</v>
      </c>
      <c r="E15" s="768">
        <f>SUM(E10:E13)</f>
        <v>0</v>
      </c>
      <c r="F15" s="768">
        <f>SUM(F10:F14)</f>
        <v>551864</v>
      </c>
      <c r="G15" s="768">
        <f>SUM(G10:G14)</f>
        <v>551864</v>
      </c>
      <c r="H15" s="768">
        <f>SUM(H10:H14)</f>
        <v>0</v>
      </c>
      <c r="I15" s="769">
        <f>+H15/F15</f>
        <v>0</v>
      </c>
    </row>
    <row r="16" spans="1:9" ht="15.75" customHeight="1">
      <c r="A16" s="730"/>
      <c r="B16" s="727"/>
      <c r="C16" s="737"/>
      <c r="D16" s="737"/>
      <c r="E16" s="737"/>
      <c r="F16" s="737"/>
      <c r="G16" s="737"/>
      <c r="H16" s="733"/>
      <c r="I16" s="735"/>
    </row>
    <row r="17" spans="1:11" ht="15.75" customHeight="1">
      <c r="A17" s="730"/>
      <c r="B17" s="736" t="s">
        <v>520</v>
      </c>
      <c r="C17" s="737"/>
      <c r="D17" s="737"/>
      <c r="E17" s="737"/>
      <c r="F17" s="737"/>
      <c r="G17" s="737"/>
      <c r="H17" s="733"/>
      <c r="I17" s="735"/>
    </row>
    <row r="18" spans="1:11">
      <c r="A18" s="738" t="s">
        <v>620</v>
      </c>
      <c r="B18" s="727"/>
      <c r="C18" s="737"/>
      <c r="D18" s="737"/>
      <c r="E18" s="737"/>
      <c r="F18" s="737"/>
      <c r="G18" s="737"/>
      <c r="H18" s="86"/>
    </row>
    <row r="19" spans="1:11" ht="15.75" customHeight="1">
      <c r="A19" s="774"/>
      <c r="B19" s="775" t="s">
        <v>621</v>
      </c>
      <c r="C19" s="776"/>
      <c r="D19" s="776"/>
      <c r="E19" s="776"/>
      <c r="F19" s="776"/>
      <c r="G19" s="776"/>
      <c r="H19" s="776"/>
      <c r="I19" s="777"/>
    </row>
    <row r="20" spans="1:11" ht="15.75" customHeight="1">
      <c r="A20" s="738" t="s">
        <v>622</v>
      </c>
      <c r="B20" s="727"/>
      <c r="C20" s="737"/>
      <c r="D20" s="86"/>
      <c r="E20" s="86"/>
      <c r="F20" s="86"/>
      <c r="G20" s="86"/>
      <c r="H20" s="86"/>
    </row>
    <row r="21" spans="1:11" ht="15.75" customHeight="1">
      <c r="A21" s="774"/>
      <c r="B21" s="775" t="s">
        <v>623</v>
      </c>
      <c r="C21" s="776"/>
      <c r="D21" s="776"/>
      <c r="E21" s="776"/>
      <c r="F21" s="776"/>
      <c r="G21" s="776"/>
      <c r="H21" s="776"/>
      <c r="I21" s="777"/>
      <c r="J21" s="123"/>
    </row>
    <row r="22" spans="1:11" ht="15.75" customHeight="1">
      <c r="A22" s="738" t="s">
        <v>624</v>
      </c>
      <c r="B22" s="727"/>
      <c r="C22" s="737"/>
      <c r="D22" s="86"/>
      <c r="E22" s="86"/>
      <c r="F22" s="86"/>
      <c r="G22" s="86"/>
      <c r="H22" s="86"/>
    </row>
    <row r="23" spans="1:11" ht="25.5" customHeight="1">
      <c r="A23" s="739">
        <v>33104</v>
      </c>
      <c r="B23" s="739" t="s">
        <v>521</v>
      </c>
      <c r="C23" s="740">
        <v>221566</v>
      </c>
      <c r="D23" s="741"/>
      <c r="E23" s="741">
        <v>0</v>
      </c>
      <c r="F23" s="740">
        <f>+C23+D23-E23</f>
        <v>221566</v>
      </c>
      <c r="G23" s="742">
        <f>+EGRESOS!I16</f>
        <v>221566</v>
      </c>
      <c r="H23" s="740">
        <f>+F23-G23</f>
        <v>0</v>
      </c>
      <c r="I23" s="743"/>
    </row>
    <row r="24" spans="1:11" ht="15.75" customHeight="1">
      <c r="A24" s="778"/>
      <c r="B24" s="775" t="s">
        <v>625</v>
      </c>
      <c r="C24" s="779">
        <f t="shared" ref="C24:H24" si="0">SUM(C23:C23)</f>
        <v>221566</v>
      </c>
      <c r="D24" s="779">
        <f t="shared" si="0"/>
        <v>0</v>
      </c>
      <c r="E24" s="779">
        <f t="shared" si="0"/>
        <v>0</v>
      </c>
      <c r="F24" s="779">
        <f t="shared" si="0"/>
        <v>221566</v>
      </c>
      <c r="G24" s="779">
        <f t="shared" si="0"/>
        <v>221566</v>
      </c>
      <c r="H24" s="779">
        <f t="shared" si="0"/>
        <v>0</v>
      </c>
      <c r="I24" s="780">
        <f>+H24/F24</f>
        <v>0</v>
      </c>
      <c r="J24" s="744"/>
      <c r="K24" s="744"/>
    </row>
    <row r="25" spans="1:11" ht="15.75" customHeight="1">
      <c r="A25" s="766" t="s">
        <v>522</v>
      </c>
      <c r="B25" s="770" t="s">
        <v>603</v>
      </c>
      <c r="C25" s="768">
        <f t="shared" ref="C25:H25" si="1">+C19+C21+C24</f>
        <v>221566</v>
      </c>
      <c r="D25" s="768">
        <f t="shared" si="1"/>
        <v>0</v>
      </c>
      <c r="E25" s="768">
        <f t="shared" si="1"/>
        <v>0</v>
      </c>
      <c r="F25" s="768">
        <f t="shared" si="1"/>
        <v>221566</v>
      </c>
      <c r="G25" s="768">
        <f t="shared" si="1"/>
        <v>221566</v>
      </c>
      <c r="H25" s="768">
        <f t="shared" si="1"/>
        <v>0</v>
      </c>
      <c r="I25" s="769">
        <f>+H25/F25</f>
        <v>0</v>
      </c>
    </row>
    <row r="26" spans="1:11" ht="15.75" customHeight="1">
      <c r="A26" s="745"/>
      <c r="B26" s="746"/>
      <c r="C26" s="747"/>
      <c r="D26" s="747"/>
      <c r="E26" s="747"/>
      <c r="F26" s="747"/>
      <c r="G26" s="747"/>
      <c r="H26" s="747"/>
      <c r="I26" s="748"/>
    </row>
    <row r="27" spans="1:11" ht="15.75" customHeight="1">
      <c r="A27" s="745"/>
      <c r="B27" s="746"/>
      <c r="C27" s="747"/>
      <c r="D27" s="747"/>
      <c r="E27" s="747"/>
      <c r="F27" s="747"/>
      <c r="G27" s="747"/>
      <c r="H27" s="747"/>
      <c r="I27" s="748"/>
    </row>
    <row r="28" spans="1:11">
      <c r="A28" s="749"/>
      <c r="B28" s="749"/>
      <c r="C28" s="750"/>
      <c r="D28" s="750"/>
      <c r="E28" s="750"/>
      <c r="F28" s="750"/>
      <c r="G28" s="86"/>
      <c r="H28" s="86"/>
      <c r="I28" s="751"/>
    </row>
    <row r="29" spans="1:11">
      <c r="A29" s="1"/>
      <c r="B29" s="1"/>
      <c r="C29" s="737"/>
      <c r="D29" s="86"/>
      <c r="E29" s="86"/>
      <c r="F29" s="86"/>
      <c r="G29" s="86"/>
      <c r="H29" s="86"/>
      <c r="I29" s="751"/>
    </row>
    <row r="30" spans="1:11">
      <c r="A30" s="752"/>
      <c r="B30" s="752"/>
      <c r="C30" s="737"/>
      <c r="D30" s="86"/>
      <c r="E30" s="86"/>
      <c r="F30" s="86"/>
      <c r="G30" s="86"/>
      <c r="H30" s="86"/>
      <c r="I30" s="751"/>
    </row>
    <row r="31" spans="1:11">
      <c r="A31" s="753"/>
      <c r="B31" s="753"/>
      <c r="C31" s="737"/>
      <c r="D31" s="86"/>
      <c r="E31" s="86"/>
      <c r="F31" s="86"/>
      <c r="G31" s="86"/>
      <c r="H31" s="86"/>
      <c r="I31" s="751"/>
    </row>
    <row r="32" spans="1:11">
      <c r="A32" s="753"/>
      <c r="B32" s="753"/>
      <c r="C32" s="737"/>
      <c r="D32" s="86"/>
      <c r="E32" s="86"/>
      <c r="F32" s="86"/>
      <c r="G32" s="86"/>
      <c r="H32" s="86"/>
      <c r="I32" s="751"/>
    </row>
    <row r="33" spans="1:9">
      <c r="A33" s="754"/>
      <c r="B33" s="755"/>
      <c r="C33" s="737"/>
      <c r="D33" s="86"/>
      <c r="E33" s="86"/>
      <c r="F33" s="86"/>
      <c r="G33" s="86"/>
      <c r="H33" s="86"/>
      <c r="I33" s="751"/>
    </row>
    <row r="34" spans="1:9">
      <c r="A34" s="1"/>
      <c r="B34" s="1"/>
      <c r="C34" s="737"/>
      <c r="D34" s="86"/>
      <c r="E34" s="86"/>
      <c r="F34" s="86"/>
      <c r="G34" s="86"/>
      <c r="H34" s="86"/>
      <c r="I34" s="751"/>
    </row>
    <row r="35" spans="1:9">
      <c r="A35" s="1"/>
      <c r="B35" s="1"/>
      <c r="C35" s="737"/>
      <c r="D35" s="86"/>
      <c r="E35" s="86"/>
      <c r="F35" s="86"/>
      <c r="G35" s="86"/>
      <c r="H35" s="86"/>
      <c r="I35" s="751"/>
    </row>
    <row r="36" spans="1:9">
      <c r="A36" s="1"/>
      <c r="B36" s="1"/>
      <c r="C36" s="737"/>
      <c r="D36" s="86"/>
      <c r="E36" s="86"/>
      <c r="F36" s="86"/>
      <c r="G36" s="86"/>
      <c r="H36" s="86"/>
      <c r="I36" s="751"/>
    </row>
    <row r="37" spans="1:9">
      <c r="A37" s="1"/>
      <c r="B37" s="507"/>
      <c r="C37" s="737"/>
      <c r="D37" s="86"/>
      <c r="E37" s="86"/>
      <c r="F37" s="86"/>
      <c r="G37" s="86"/>
      <c r="H37" s="86"/>
      <c r="I37" s="751"/>
    </row>
    <row r="38" spans="1:9">
      <c r="A38" s="1"/>
      <c r="B38" s="1"/>
      <c r="C38" s="737"/>
      <c r="D38" s="86"/>
      <c r="E38" s="86"/>
      <c r="F38" s="86"/>
      <c r="G38" s="86"/>
      <c r="H38" s="86"/>
      <c r="I38" s="751"/>
    </row>
    <row r="39" spans="1:9">
      <c r="A39" s="1"/>
      <c r="B39" s="1"/>
      <c r="C39" s="737"/>
      <c r="D39" s="86"/>
      <c r="E39" s="86"/>
      <c r="F39" s="86"/>
      <c r="G39" s="86"/>
      <c r="H39" s="86"/>
      <c r="I39" s="751"/>
    </row>
    <row r="40" spans="1:9">
      <c r="A40" s="1"/>
      <c r="B40" s="508"/>
      <c r="C40" s="737"/>
      <c r="D40" s="86"/>
      <c r="E40" s="86"/>
      <c r="F40" s="86"/>
      <c r="G40" s="86"/>
      <c r="H40" s="86"/>
      <c r="I40" s="751"/>
    </row>
    <row r="41" spans="1:9">
      <c r="A41" s="1"/>
      <c r="B41" s="508"/>
      <c r="C41" s="737"/>
      <c r="D41" s="86"/>
      <c r="E41" s="86"/>
      <c r="F41" s="86"/>
      <c r="G41" s="86"/>
      <c r="H41" s="86"/>
      <c r="I41" s="751"/>
    </row>
    <row r="42" spans="1:9">
      <c r="A42" s="745"/>
      <c r="B42" s="746"/>
      <c r="C42" s="747"/>
      <c r="D42" s="747"/>
      <c r="E42" s="747"/>
      <c r="F42" s="747"/>
      <c r="G42" s="747"/>
      <c r="H42" s="747"/>
      <c r="I42" s="748"/>
    </row>
    <row r="43" spans="1:9">
      <c r="A43" s="745"/>
      <c r="B43" s="746"/>
      <c r="C43" s="747"/>
      <c r="D43" s="747"/>
      <c r="E43" s="747"/>
      <c r="F43" s="747"/>
      <c r="G43" s="747"/>
      <c r="H43" s="747"/>
      <c r="I43" s="748"/>
    </row>
    <row r="44" spans="1:9">
      <c r="A44" s="745"/>
      <c r="B44" s="746"/>
      <c r="C44" s="747"/>
      <c r="D44" s="747"/>
      <c r="E44" s="747"/>
      <c r="F44" s="747"/>
      <c r="G44" s="747"/>
      <c r="H44" s="747"/>
      <c r="I44" s="748"/>
    </row>
    <row r="45" spans="1:9">
      <c r="A45" s="745"/>
      <c r="B45" s="746"/>
      <c r="C45" s="747"/>
      <c r="D45" s="747"/>
      <c r="E45" s="747"/>
      <c r="F45" s="747"/>
      <c r="G45" s="747"/>
      <c r="H45" s="747"/>
      <c r="I45" s="748"/>
    </row>
  </sheetData>
  <mergeCells count="4">
    <mergeCell ref="A1:H1"/>
    <mergeCell ref="B2:H2"/>
    <mergeCell ref="B3:H3"/>
    <mergeCell ref="A5:I5"/>
  </mergeCells>
  <pageMargins left="0.7" right="0.7" top="0.75" bottom="0.75" header="0.3" footer="0.3"/>
  <pageSetup scale="61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4:L33"/>
  <sheetViews>
    <sheetView workbookViewId="0">
      <selection activeCell="B4" sqref="B4:K6"/>
    </sheetView>
  </sheetViews>
  <sheetFormatPr baseColWidth="10" defaultColWidth="11.42578125" defaultRowHeight="12.75"/>
  <cols>
    <col min="1" max="16384" width="11.42578125" style="1"/>
  </cols>
  <sheetData>
    <row r="4" spans="2:11">
      <c r="B4" s="1194" t="s">
        <v>735</v>
      </c>
      <c r="C4" s="1194"/>
      <c r="D4" s="1194"/>
      <c r="E4" s="1194"/>
      <c r="F4" s="1194"/>
      <c r="G4" s="1194"/>
      <c r="H4" s="1194"/>
      <c r="I4" s="1194"/>
      <c r="J4" s="1194"/>
      <c r="K4" s="1194"/>
    </row>
    <row r="5" spans="2:11">
      <c r="B5" s="1194"/>
      <c r="C5" s="1194"/>
      <c r="D5" s="1194"/>
      <c r="E5" s="1194"/>
      <c r="F5" s="1194"/>
      <c r="G5" s="1194"/>
      <c r="H5" s="1194"/>
      <c r="I5" s="1194"/>
      <c r="J5" s="1194"/>
      <c r="K5" s="1194"/>
    </row>
    <row r="6" spans="2:11">
      <c r="B6" s="1194"/>
      <c r="C6" s="1194"/>
      <c r="D6" s="1194"/>
      <c r="E6" s="1194"/>
      <c r="F6" s="1194"/>
      <c r="G6" s="1194"/>
      <c r="H6" s="1194"/>
      <c r="I6" s="1194"/>
      <c r="J6" s="1194"/>
      <c r="K6" s="1194"/>
    </row>
    <row r="7" spans="2:11">
      <c r="B7" s="757"/>
      <c r="C7" s="757" t="s">
        <v>35</v>
      </c>
      <c r="D7" s="757"/>
      <c r="E7" s="757"/>
      <c r="F7" s="757"/>
      <c r="G7" s="757"/>
      <c r="H7" s="757"/>
      <c r="I7" s="757"/>
      <c r="J7" s="757"/>
      <c r="K7" s="757"/>
    </row>
    <row r="8" spans="2:11">
      <c r="B8" s="757"/>
      <c r="C8" s="757"/>
      <c r="D8" s="757"/>
      <c r="E8" s="757"/>
      <c r="F8" s="757"/>
      <c r="G8" s="757"/>
      <c r="H8" s="757"/>
      <c r="I8" s="757"/>
      <c r="J8" s="757"/>
      <c r="K8" s="757"/>
    </row>
    <row r="10" spans="2:11">
      <c r="B10" s="9" t="s">
        <v>586</v>
      </c>
      <c r="C10" s="9"/>
      <c r="D10" s="9"/>
      <c r="E10" s="9"/>
      <c r="G10" s="9" t="s">
        <v>560</v>
      </c>
      <c r="H10" s="9"/>
      <c r="I10" s="758"/>
      <c r="J10" s="758"/>
      <c r="K10" s="9"/>
    </row>
    <row r="11" spans="2:11">
      <c r="B11" s="1" t="s">
        <v>373</v>
      </c>
      <c r="D11" s="9"/>
      <c r="E11" s="9"/>
      <c r="G11" s="1" t="s">
        <v>555</v>
      </c>
      <c r="K11" s="9"/>
    </row>
    <row r="12" spans="2:11">
      <c r="D12" s="9"/>
      <c r="E12" s="9"/>
      <c r="K12" s="9"/>
    </row>
    <row r="13" spans="2:11">
      <c r="D13" s="9"/>
      <c r="E13" s="9"/>
      <c r="G13" s="759"/>
      <c r="H13" s="759"/>
      <c r="I13" s="759"/>
      <c r="J13" s="759"/>
      <c r="K13" s="9"/>
    </row>
    <row r="14" spans="2:11">
      <c r="D14" s="9"/>
      <c r="E14" s="9"/>
      <c r="G14" s="759"/>
      <c r="H14" s="759"/>
      <c r="I14" s="759"/>
      <c r="J14" s="759"/>
      <c r="K14" s="9"/>
    </row>
    <row r="15" spans="2:11">
      <c r="B15" s="9"/>
      <c r="C15" s="9"/>
      <c r="D15" s="9"/>
      <c r="G15" s="9"/>
      <c r="H15" s="9"/>
      <c r="I15" s="9"/>
      <c r="K15" s="9"/>
    </row>
    <row r="16" spans="2:11">
      <c r="B16" s="78" t="s">
        <v>426</v>
      </c>
      <c r="C16" s="78"/>
      <c r="D16" s="78"/>
      <c r="G16" s="78" t="s">
        <v>684</v>
      </c>
      <c r="H16" s="78"/>
      <c r="I16" s="78"/>
      <c r="K16" s="9"/>
    </row>
    <row r="17" spans="2:12">
      <c r="B17" s="9"/>
      <c r="C17" s="9"/>
      <c r="D17" s="9"/>
      <c r="G17" s="9"/>
      <c r="H17" s="9"/>
      <c r="I17" s="9"/>
      <c r="K17" s="9"/>
    </row>
    <row r="18" spans="2:12">
      <c r="G18" s="9"/>
      <c r="H18" s="9"/>
      <c r="I18" s="9"/>
      <c r="J18" s="9"/>
      <c r="K18" s="9"/>
      <c r="L18" s="9"/>
    </row>
    <row r="19" spans="2:12">
      <c r="B19" s="9" t="s">
        <v>560</v>
      </c>
      <c r="C19" s="9"/>
      <c r="D19" s="9"/>
      <c r="G19" s="9" t="s">
        <v>427</v>
      </c>
    </row>
    <row r="20" spans="2:12">
      <c r="B20" s="1" t="s">
        <v>613</v>
      </c>
      <c r="D20" s="9"/>
      <c r="G20" s="1" t="s">
        <v>652</v>
      </c>
    </row>
    <row r="21" spans="2:12">
      <c r="D21" s="9"/>
      <c r="G21" s="1" t="s">
        <v>579</v>
      </c>
    </row>
    <row r="22" spans="2:12">
      <c r="D22" s="9"/>
    </row>
    <row r="23" spans="2:12">
      <c r="D23" s="9"/>
      <c r="G23" s="760"/>
      <c r="H23" s="25"/>
      <c r="I23" s="25"/>
    </row>
    <row r="24" spans="2:12">
      <c r="B24" s="78" t="s">
        <v>375</v>
      </c>
      <c r="C24" s="78"/>
      <c r="D24" s="78"/>
      <c r="G24" s="78" t="s">
        <v>651</v>
      </c>
    </row>
    <row r="25" spans="2:12">
      <c r="B25" s="9"/>
      <c r="C25" s="9"/>
      <c r="D25" s="9"/>
      <c r="G25" s="9"/>
    </row>
    <row r="26" spans="2:12">
      <c r="B26" s="9"/>
      <c r="C26" s="9"/>
      <c r="D26" s="9"/>
      <c r="G26" s="9"/>
    </row>
    <row r="27" spans="2:12">
      <c r="B27" s="9" t="s">
        <v>561</v>
      </c>
      <c r="D27" s="9"/>
      <c r="F27" s="9"/>
      <c r="G27" s="9"/>
    </row>
    <row r="28" spans="2:12">
      <c r="B28" s="1" t="s">
        <v>629</v>
      </c>
      <c r="D28" s="9"/>
      <c r="F28" s="9"/>
    </row>
    <row r="29" spans="2:12">
      <c r="B29" s="1" t="s">
        <v>632</v>
      </c>
      <c r="D29" s="9"/>
      <c r="F29" s="9"/>
    </row>
    <row r="30" spans="2:12">
      <c r="D30" s="9"/>
      <c r="F30" s="9"/>
    </row>
    <row r="31" spans="2:12">
      <c r="D31" s="9"/>
      <c r="F31" s="9"/>
    </row>
    <row r="32" spans="2:12">
      <c r="B32" s="9"/>
      <c r="C32" s="9"/>
      <c r="D32" s="9"/>
      <c r="E32" s="25"/>
      <c r="F32" s="9"/>
      <c r="G32" s="9"/>
    </row>
    <row r="33" spans="2:7">
      <c r="B33" s="78" t="s">
        <v>545</v>
      </c>
      <c r="C33" s="761"/>
      <c r="D33" s="761"/>
      <c r="G33" s="87"/>
    </row>
  </sheetData>
  <mergeCells count="1">
    <mergeCell ref="B4:K6"/>
  </mergeCells>
  <pageMargins left="0.7" right="0.7" top="0.75" bottom="0.75" header="0.3" footer="0.3"/>
  <pageSetup scale="7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1:N49"/>
  <sheetViews>
    <sheetView topLeftCell="A10" zoomScaleNormal="100" workbookViewId="0">
      <selection activeCell="C6" sqref="C6:K6"/>
    </sheetView>
  </sheetViews>
  <sheetFormatPr baseColWidth="10" defaultColWidth="11.42578125" defaultRowHeight="14.25"/>
  <cols>
    <col min="1" max="1" width="5.5703125" style="4" customWidth="1"/>
    <col min="2" max="2" width="3.28515625" style="4" customWidth="1"/>
    <col min="3" max="3" width="11.42578125" style="4"/>
    <col min="4" max="4" width="38.7109375" style="4" bestFit="1" customWidth="1"/>
    <col min="5" max="5" width="3.7109375" style="4" customWidth="1"/>
    <col min="6" max="6" width="15" style="4" customWidth="1"/>
    <col min="7" max="7" width="14.28515625" style="4" customWidth="1"/>
    <col min="8" max="8" width="14.42578125" style="4" bestFit="1" customWidth="1"/>
    <col min="9" max="9" width="3.85546875" style="4" customWidth="1"/>
    <col min="10" max="10" width="13.5703125" style="4" customWidth="1"/>
    <col min="11" max="11" width="14" style="4" customWidth="1"/>
    <col min="12" max="12" width="11.42578125" style="4"/>
    <col min="13" max="13" width="15.28515625" style="4" customWidth="1"/>
    <col min="14" max="14" width="14.85546875" style="4" customWidth="1"/>
    <col min="15" max="16384" width="11.42578125" style="4"/>
  </cols>
  <sheetData>
    <row r="1" spans="2:14" customFormat="1" ht="18">
      <c r="B1" s="979" t="s">
        <v>372</v>
      </c>
      <c r="C1" s="979"/>
      <c r="D1" s="979"/>
      <c r="E1" s="979"/>
      <c r="F1" s="979"/>
      <c r="G1" s="979"/>
      <c r="H1" s="979"/>
      <c r="I1" s="979"/>
      <c r="J1" s="979"/>
      <c r="K1" s="979"/>
      <c r="L1" s="794"/>
    </row>
    <row r="2" spans="2:14" ht="15.75" customHeight="1">
      <c r="B2" s="1196" t="s">
        <v>383</v>
      </c>
      <c r="C2" s="1196"/>
      <c r="D2" s="1196"/>
      <c r="E2" s="1196"/>
      <c r="F2" s="1196"/>
      <c r="G2" s="1196"/>
      <c r="H2" s="1196"/>
      <c r="I2" s="1196"/>
      <c r="J2" s="1196"/>
      <c r="K2" s="1196"/>
      <c r="L2" s="795"/>
    </row>
    <row r="3" spans="2:14" ht="15.75" customHeight="1">
      <c r="B3" s="795"/>
      <c r="C3" s="795"/>
      <c r="D3" s="795"/>
      <c r="E3" s="795"/>
      <c r="F3" s="795"/>
      <c r="G3" s="795"/>
      <c r="H3" s="795"/>
      <c r="I3" s="795"/>
      <c r="J3" s="795"/>
      <c r="K3" s="795"/>
      <c r="L3" s="795"/>
    </row>
    <row r="4" spans="2:14" ht="43.9" customHeight="1">
      <c r="B4" s="795"/>
      <c r="C4" s="795"/>
      <c r="D4" s="795"/>
      <c r="E4" s="795"/>
      <c r="F4" s="795"/>
      <c r="G4" s="795"/>
      <c r="H4" s="795"/>
      <c r="I4" s="795"/>
      <c r="J4" s="795"/>
      <c r="K4" s="795"/>
      <c r="L4" s="795"/>
    </row>
    <row r="5" spans="2:14" s="527" customFormat="1" ht="16.5" customHeight="1">
      <c r="C5" s="979" t="s">
        <v>563</v>
      </c>
      <c r="D5" s="979"/>
      <c r="E5" s="979"/>
      <c r="F5" s="979"/>
      <c r="G5" s="979"/>
      <c r="H5" s="979"/>
      <c r="I5" s="979"/>
      <c r="J5" s="979"/>
      <c r="K5" s="979"/>
    </row>
    <row r="6" spans="2:14" s="527" customFormat="1" ht="18.75">
      <c r="C6" s="980" t="s">
        <v>736</v>
      </c>
      <c r="D6" s="980"/>
      <c r="E6" s="980"/>
      <c r="F6" s="980"/>
      <c r="G6" s="980"/>
      <c r="H6" s="980"/>
      <c r="I6" s="980"/>
      <c r="J6" s="980"/>
      <c r="K6" s="980"/>
    </row>
    <row r="7" spans="2:14" s="527" customFormat="1" ht="15">
      <c r="C7" s="981" t="s">
        <v>0</v>
      </c>
      <c r="D7" s="981"/>
      <c r="E7" s="981"/>
      <c r="F7" s="981"/>
      <c r="G7" s="981"/>
      <c r="H7" s="981"/>
      <c r="I7" s="981"/>
      <c r="J7" s="981"/>
      <c r="K7" s="981"/>
    </row>
    <row r="8" spans="2:14" ht="15">
      <c r="C8" s="653"/>
      <c r="D8" s="653"/>
      <c r="E8" s="653"/>
      <c r="F8" s="653"/>
      <c r="G8" s="653"/>
      <c r="H8" s="653"/>
      <c r="I8" s="796"/>
      <c r="J8" s="796" t="s">
        <v>525</v>
      </c>
      <c r="K8" s="653"/>
    </row>
    <row r="9" spans="2:14" ht="15" customHeight="1">
      <c r="C9" s="1195" t="s">
        <v>509</v>
      </c>
      <c r="D9" s="1195"/>
      <c r="E9" s="1195"/>
      <c r="F9" s="1197" t="s">
        <v>737</v>
      </c>
      <c r="G9" s="1197" t="s">
        <v>604</v>
      </c>
      <c r="H9" s="1195" t="s">
        <v>614</v>
      </c>
      <c r="I9" s="1195" t="s">
        <v>526</v>
      </c>
      <c r="J9" s="1195"/>
      <c r="K9" s="1195" t="s">
        <v>527</v>
      </c>
    </row>
    <row r="10" spans="2:14" ht="14.25" customHeight="1">
      <c r="C10" s="1195"/>
      <c r="D10" s="1195"/>
      <c r="E10" s="1195"/>
      <c r="F10" s="1198"/>
      <c r="G10" s="1198"/>
      <c r="H10" s="1195"/>
      <c r="I10" s="1195"/>
      <c r="J10" s="1195"/>
      <c r="K10" s="1195"/>
    </row>
    <row r="11" spans="2:14" ht="15">
      <c r="C11" s="527"/>
      <c r="D11" s="527" t="s">
        <v>528</v>
      </c>
      <c r="E11" s="527"/>
      <c r="F11" s="527"/>
    </row>
    <row r="12" spans="2:14" ht="15">
      <c r="C12" s="527" t="s">
        <v>5</v>
      </c>
      <c r="D12" s="527"/>
      <c r="E12" s="527"/>
      <c r="F12" s="527"/>
    </row>
    <row r="13" spans="2:14" ht="15">
      <c r="C13" s="527"/>
      <c r="D13" s="4" t="s">
        <v>7</v>
      </c>
      <c r="E13" s="527"/>
      <c r="F13" s="797">
        <v>7387845</v>
      </c>
      <c r="G13" s="797">
        <v>7323994</v>
      </c>
      <c r="H13" s="797">
        <f>+F13-G13</f>
        <v>63851</v>
      </c>
      <c r="I13" s="798"/>
      <c r="J13" s="797"/>
      <c r="K13" s="797">
        <v>63851</v>
      </c>
    </row>
    <row r="14" spans="2:14" ht="15.75">
      <c r="D14" s="4" t="s">
        <v>529</v>
      </c>
      <c r="F14" s="797">
        <v>1736152</v>
      </c>
      <c r="G14" s="797">
        <v>1736372</v>
      </c>
      <c r="H14" s="797">
        <f>+F14-G14</f>
        <v>-220</v>
      </c>
      <c r="I14" s="797"/>
      <c r="J14" s="797">
        <v>220</v>
      </c>
      <c r="K14" s="797"/>
      <c r="M14" s="799"/>
      <c r="N14" s="800"/>
    </row>
    <row r="15" spans="2:14" ht="15.75">
      <c r="D15" s="4" t="s">
        <v>615</v>
      </c>
      <c r="F15" s="797">
        <f>+[2]BALANC!D15</f>
        <v>-1406789</v>
      </c>
      <c r="G15" s="797">
        <v>-1406789</v>
      </c>
      <c r="H15" s="797">
        <f>+F15-G15</f>
        <v>0</v>
      </c>
      <c r="I15" s="797"/>
      <c r="J15" s="797">
        <v>0</v>
      </c>
      <c r="K15" s="797">
        <v>0</v>
      </c>
      <c r="L15" s="801"/>
      <c r="M15" s="802">
        <f>+K15-J15</f>
        <v>0</v>
      </c>
      <c r="N15" s="800"/>
    </row>
    <row r="16" spans="2:14" ht="15.75">
      <c r="D16" s="4" t="s">
        <v>19</v>
      </c>
      <c r="F16" s="797">
        <f>+[2]BALANC!D16</f>
        <v>29738</v>
      </c>
      <c r="G16" s="797">
        <v>29738</v>
      </c>
      <c r="H16" s="797">
        <f>+F16-G16</f>
        <v>0</v>
      </c>
      <c r="I16" s="797"/>
      <c r="J16" s="797">
        <f>-H16</f>
        <v>0</v>
      </c>
      <c r="K16" s="797"/>
      <c r="M16" s="803"/>
      <c r="N16" s="804"/>
    </row>
    <row r="17" spans="3:14" ht="15.75">
      <c r="C17" s="527" t="s">
        <v>530</v>
      </c>
      <c r="D17" s="527"/>
      <c r="E17" s="527"/>
      <c r="F17" s="798">
        <f>SUM(F13:F16)</f>
        <v>7746946</v>
      </c>
      <c r="G17" s="798">
        <f>SUM(G13:G16)</f>
        <v>7683315</v>
      </c>
      <c r="H17" s="797"/>
      <c r="I17" s="797"/>
      <c r="J17" s="797"/>
      <c r="K17" s="797"/>
      <c r="M17" s="800"/>
      <c r="N17" s="804"/>
    </row>
    <row r="18" spans="3:14" ht="15.75">
      <c r="C18" s="527" t="s">
        <v>531</v>
      </c>
      <c r="D18" s="527"/>
      <c r="E18" s="527"/>
      <c r="F18" s="798"/>
      <c r="G18" s="798"/>
      <c r="H18" s="797"/>
      <c r="I18" s="798"/>
      <c r="J18" s="797"/>
      <c r="K18" s="797"/>
      <c r="M18" s="800"/>
      <c r="N18" s="804"/>
    </row>
    <row r="19" spans="3:14" ht="15.75">
      <c r="D19" s="4" t="s">
        <v>31</v>
      </c>
      <c r="E19" s="527"/>
      <c r="F19" s="797">
        <f>+[2]BALANC!D19</f>
        <v>161220</v>
      </c>
      <c r="G19" s="797">
        <v>161220</v>
      </c>
      <c r="H19" s="797">
        <f>+F19-G19</f>
        <v>0</v>
      </c>
      <c r="I19" s="798"/>
      <c r="J19" s="797"/>
      <c r="K19" s="797"/>
      <c r="M19" s="800"/>
      <c r="N19" s="804"/>
    </row>
    <row r="20" spans="3:14" ht="15.75">
      <c r="D20" s="4" t="s">
        <v>532</v>
      </c>
      <c r="F20" s="797">
        <f>+[2]BALANC!D20</f>
        <v>-161220</v>
      </c>
      <c r="G20" s="797">
        <v>-161220</v>
      </c>
      <c r="H20" s="797">
        <f>+F20-G20</f>
        <v>0</v>
      </c>
      <c r="I20" s="797"/>
      <c r="J20" s="797">
        <f>-H20</f>
        <v>0</v>
      </c>
      <c r="K20" s="797"/>
      <c r="M20" s="800"/>
      <c r="N20" s="804"/>
    </row>
    <row r="21" spans="3:14" ht="15.75">
      <c r="C21" s="527" t="s">
        <v>533</v>
      </c>
      <c r="D21" s="527"/>
      <c r="E21" s="527"/>
      <c r="F21" s="798">
        <f>SUM(F19:F20)</f>
        <v>0</v>
      </c>
      <c r="G21" s="798">
        <f>SUM(G19:G20)</f>
        <v>0</v>
      </c>
      <c r="H21" s="797"/>
      <c r="I21" s="798"/>
      <c r="J21" s="797"/>
      <c r="K21" s="797"/>
      <c r="M21" s="800"/>
      <c r="N21" s="805"/>
    </row>
    <row r="22" spans="3:14" ht="16.5" thickBot="1">
      <c r="C22" s="527" t="s">
        <v>534</v>
      </c>
      <c r="F22" s="806">
        <f>+F17+F21</f>
        <v>7746946</v>
      </c>
      <c r="G22" s="806">
        <f>+G17+G21</f>
        <v>7683315</v>
      </c>
      <c r="H22" s="806">
        <f>+F22-G22</f>
        <v>63631</v>
      </c>
      <c r="I22" s="797"/>
      <c r="J22" s="797"/>
      <c r="K22" s="797"/>
      <c r="M22" s="800"/>
      <c r="N22" s="805"/>
    </row>
    <row r="23" spans="3:14" ht="16.5" thickTop="1">
      <c r="F23" s="797"/>
      <c r="G23" s="797"/>
      <c r="H23" s="797"/>
      <c r="I23" s="797"/>
      <c r="J23" s="797"/>
      <c r="K23" s="797"/>
      <c r="M23" s="800"/>
      <c r="N23" s="804"/>
    </row>
    <row r="24" spans="3:14" ht="15.75">
      <c r="D24" s="527" t="s">
        <v>535</v>
      </c>
      <c r="E24" s="527"/>
      <c r="F24" s="797"/>
      <c r="G24" s="797"/>
      <c r="H24" s="797"/>
      <c r="I24" s="797"/>
      <c r="J24" s="797"/>
      <c r="K24" s="797"/>
      <c r="M24" s="800"/>
      <c r="N24" s="804"/>
    </row>
    <row r="25" spans="3:14" ht="15.75">
      <c r="C25" s="527" t="s">
        <v>6</v>
      </c>
      <c r="D25" s="527"/>
      <c r="E25" s="527"/>
      <c r="F25" s="798"/>
      <c r="G25" s="798"/>
      <c r="H25" s="797"/>
      <c r="I25" s="798"/>
      <c r="J25" s="797"/>
      <c r="K25" s="797"/>
      <c r="M25" s="800"/>
      <c r="N25" s="804"/>
    </row>
    <row r="26" spans="3:14" ht="15.75">
      <c r="D26" s="4" t="s">
        <v>8</v>
      </c>
      <c r="E26" s="527"/>
      <c r="F26" s="797">
        <f>+[2]BALANC!J13</f>
        <v>1543</v>
      </c>
      <c r="G26" s="797">
        <v>1543</v>
      </c>
      <c r="H26" s="797">
        <f>+F26-G26</f>
        <v>0</v>
      </c>
      <c r="I26" s="798"/>
      <c r="J26" s="797">
        <v>0</v>
      </c>
      <c r="K26" s="797"/>
      <c r="M26" s="800"/>
      <c r="N26" s="804"/>
    </row>
    <row r="27" spans="3:14">
      <c r="D27" s="4" t="s">
        <v>21</v>
      </c>
      <c r="F27" s="797"/>
      <c r="G27" s="797">
        <v>41391</v>
      </c>
      <c r="H27" s="797">
        <f>+F27-G27</f>
        <v>-41391</v>
      </c>
      <c r="I27" s="797"/>
      <c r="J27" s="797"/>
      <c r="K27" s="797">
        <v>41391</v>
      </c>
    </row>
    <row r="28" spans="3:14" ht="15">
      <c r="C28" s="527" t="s">
        <v>536</v>
      </c>
      <c r="D28" s="527"/>
      <c r="E28" s="527"/>
      <c r="F28" s="798">
        <f>SUM(F26:F27)</f>
        <v>1543</v>
      </c>
      <c r="G28" s="798">
        <f>SUM(G26:G27)</f>
        <v>42934</v>
      </c>
      <c r="H28" s="797"/>
      <c r="I28" s="798"/>
      <c r="J28" s="797"/>
      <c r="K28" s="797"/>
    </row>
    <row r="29" spans="3:14" ht="15">
      <c r="C29" s="527" t="s">
        <v>537</v>
      </c>
      <c r="D29" s="527"/>
      <c r="E29" s="527"/>
      <c r="F29" s="807">
        <f>+F28</f>
        <v>1543</v>
      </c>
      <c r="G29" s="807">
        <f>+G28</f>
        <v>42934</v>
      </c>
      <c r="H29" s="807">
        <f>SUM(H26:H28)</f>
        <v>-41391</v>
      </c>
      <c r="I29" s="798"/>
      <c r="J29" s="797"/>
      <c r="K29" s="797"/>
    </row>
    <row r="30" spans="3:14" ht="15">
      <c r="C30" s="527"/>
      <c r="D30" s="527"/>
      <c r="E30" s="527"/>
      <c r="F30" s="798"/>
      <c r="G30" s="798"/>
      <c r="H30" s="797"/>
      <c r="I30" s="798"/>
      <c r="J30" s="797"/>
      <c r="K30" s="797"/>
    </row>
    <row r="31" spans="3:14" ht="15">
      <c r="C31" s="527" t="s">
        <v>616</v>
      </c>
      <c r="D31" s="527"/>
      <c r="E31" s="527"/>
      <c r="F31" s="798"/>
      <c r="G31" s="798"/>
      <c r="H31" s="797"/>
      <c r="I31" s="798"/>
      <c r="J31" s="797"/>
      <c r="K31" s="797"/>
    </row>
    <row r="32" spans="3:14" ht="15">
      <c r="C32" s="527" t="s">
        <v>538</v>
      </c>
      <c r="D32" s="527"/>
      <c r="E32" s="527"/>
      <c r="F32" s="798">
        <f>SUM(F33:F33)</f>
        <v>6056056</v>
      </c>
      <c r="G32" s="798">
        <v>6056056</v>
      </c>
      <c r="H32" s="797"/>
      <c r="I32" s="798"/>
      <c r="J32" s="797"/>
      <c r="K32" s="797"/>
    </row>
    <row r="33" spans="3:12">
      <c r="D33" s="4" t="s">
        <v>189</v>
      </c>
      <c r="F33" s="797">
        <f>+[2]BALANC!J21</f>
        <v>6056056</v>
      </c>
      <c r="G33" s="797">
        <v>6056056</v>
      </c>
      <c r="H33" s="797">
        <f>+F33-G33</f>
        <v>0</v>
      </c>
      <c r="I33" s="797"/>
      <c r="J33" s="797">
        <v>0</v>
      </c>
      <c r="K33" s="797"/>
    </row>
    <row r="34" spans="3:12" ht="15">
      <c r="C34" s="527" t="s">
        <v>539</v>
      </c>
      <c r="D34" s="527"/>
      <c r="E34" s="527"/>
      <c r="F34" s="798">
        <f>+F35+F36</f>
        <v>1689347</v>
      </c>
      <c r="G34" s="798">
        <f>+G35+G36</f>
        <v>1584325</v>
      </c>
      <c r="H34" s="797"/>
      <c r="I34" s="798"/>
      <c r="J34" s="797"/>
      <c r="K34" s="797"/>
    </row>
    <row r="35" spans="3:12">
      <c r="D35" s="4" t="s">
        <v>540</v>
      </c>
      <c r="F35" s="797">
        <v>105022</v>
      </c>
      <c r="G35" s="797">
        <v>143862</v>
      </c>
      <c r="H35" s="797">
        <f>+F35-G35</f>
        <v>-38840</v>
      </c>
      <c r="I35" s="797"/>
      <c r="J35" s="797"/>
      <c r="K35" s="797">
        <v>38840</v>
      </c>
    </row>
    <row r="36" spans="3:12">
      <c r="D36" s="4" t="s">
        <v>53</v>
      </c>
      <c r="F36" s="797">
        <v>1584325</v>
      </c>
      <c r="G36" s="797">
        <v>1440463</v>
      </c>
      <c r="H36" s="797">
        <f>+F36-G36</f>
        <v>143862</v>
      </c>
      <c r="I36" s="797"/>
      <c r="J36" s="797">
        <v>143862</v>
      </c>
      <c r="K36" s="797"/>
      <c r="L36" s="797"/>
    </row>
    <row r="37" spans="3:12" ht="15">
      <c r="C37" s="527" t="s">
        <v>617</v>
      </c>
      <c r="D37" s="527"/>
      <c r="E37" s="527"/>
      <c r="F37" s="807">
        <f>+F34+F32</f>
        <v>7745403</v>
      </c>
      <c r="G37" s="807">
        <f>+G34+G32</f>
        <v>7640381</v>
      </c>
      <c r="H37" s="807">
        <f>SUM(H32:H36)</f>
        <v>105022</v>
      </c>
      <c r="I37" s="798"/>
      <c r="J37" s="798"/>
      <c r="K37" s="798"/>
    </row>
    <row r="38" spans="3:12" ht="15.75" thickBot="1">
      <c r="C38" s="527" t="s">
        <v>618</v>
      </c>
      <c r="D38" s="527"/>
      <c r="E38" s="527"/>
      <c r="F38" s="806">
        <f>+F29+F37</f>
        <v>7746946</v>
      </c>
      <c r="G38" s="806">
        <f>+G29+G37</f>
        <v>7683315</v>
      </c>
      <c r="H38" s="806">
        <f>+H29+H37</f>
        <v>63631</v>
      </c>
      <c r="I38" s="798"/>
      <c r="J38" s="806">
        <f>SUM(J12:J37)</f>
        <v>144082</v>
      </c>
      <c r="K38" s="806">
        <f>SUM(K12:K37)</f>
        <v>144082</v>
      </c>
    </row>
    <row r="39" spans="3:12" ht="15" thickTop="1">
      <c r="F39" s="797"/>
      <c r="G39" s="797"/>
      <c r="H39" s="797"/>
      <c r="I39" s="797"/>
      <c r="J39" s="797"/>
      <c r="K39" s="797"/>
    </row>
    <row r="49" spans="6:11">
      <c r="F49" s="797"/>
      <c r="G49" s="797"/>
      <c r="H49" s="797"/>
      <c r="I49" s="797"/>
      <c r="J49" s="797"/>
      <c r="K49" s="797"/>
    </row>
  </sheetData>
  <mergeCells count="11">
    <mergeCell ref="K9:K10"/>
    <mergeCell ref="B1:K1"/>
    <mergeCell ref="B2:K2"/>
    <mergeCell ref="C5:K5"/>
    <mergeCell ref="C6:K6"/>
    <mergeCell ref="C7:K7"/>
    <mergeCell ref="C9:E10"/>
    <mergeCell ref="F9:F10"/>
    <mergeCell ref="G9:G10"/>
    <mergeCell ref="H9:H10"/>
    <mergeCell ref="I9:J10"/>
  </mergeCells>
  <pageMargins left="0.7" right="0.7" top="0.75" bottom="0.75" header="0.3" footer="0.3"/>
  <pageSetup scale="54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92"/>
  <sheetViews>
    <sheetView workbookViewId="0">
      <selection activeCell="A7" sqref="A7:I7"/>
    </sheetView>
  </sheetViews>
  <sheetFormatPr baseColWidth="10" defaultRowHeight="12.75"/>
  <cols>
    <col min="1" max="2" width="3.7109375" style="15" customWidth="1"/>
    <col min="3" max="16384" width="11.42578125" style="15"/>
  </cols>
  <sheetData>
    <row r="1" spans="1:9" ht="10.5" customHeight="1"/>
    <row r="2" spans="1:9" ht="9" customHeight="1"/>
    <row r="3" spans="1:9" ht="10.5" customHeight="1"/>
    <row r="4" spans="1:9" ht="12.75" customHeight="1">
      <c r="A4" s="972" t="s">
        <v>372</v>
      </c>
      <c r="B4" s="972"/>
      <c r="C4" s="972"/>
      <c r="D4" s="972"/>
      <c r="E4" s="972"/>
      <c r="F4" s="972"/>
      <c r="G4" s="972"/>
      <c r="H4" s="972"/>
      <c r="I4" s="972"/>
    </row>
    <row r="5" spans="1:9" ht="12.75" customHeight="1">
      <c r="A5" s="973" t="s">
        <v>383</v>
      </c>
      <c r="B5" s="973"/>
      <c r="C5" s="973"/>
      <c r="D5" s="973"/>
      <c r="E5" s="973"/>
      <c r="F5" s="973"/>
      <c r="G5" s="973"/>
      <c r="H5" s="973"/>
      <c r="I5" s="973"/>
    </row>
    <row r="6" spans="1:9" ht="12" customHeight="1">
      <c r="A6" s="974" t="s">
        <v>122</v>
      </c>
      <c r="B6" s="974"/>
      <c r="C6" s="974"/>
      <c r="D6" s="974"/>
      <c r="E6" s="974"/>
      <c r="F6" s="974"/>
      <c r="G6" s="974"/>
      <c r="H6" s="974"/>
      <c r="I6" s="974"/>
    </row>
    <row r="7" spans="1:9" ht="15" customHeight="1">
      <c r="A7" s="975" t="s">
        <v>728</v>
      </c>
      <c r="B7" s="975"/>
      <c r="C7" s="975"/>
      <c r="D7" s="975"/>
      <c r="E7" s="975"/>
      <c r="F7" s="975"/>
      <c r="G7" s="975"/>
      <c r="H7" s="975"/>
      <c r="I7" s="975"/>
    </row>
    <row r="8" spans="1:9" ht="13.5">
      <c r="A8" s="976" t="s">
        <v>0</v>
      </c>
      <c r="B8" s="976"/>
      <c r="C8" s="976"/>
      <c r="D8" s="976"/>
      <c r="E8" s="976"/>
      <c r="F8" s="976"/>
      <c r="G8" s="976"/>
      <c r="H8" s="976"/>
      <c r="I8" s="976"/>
    </row>
    <row r="9" spans="1:9" ht="3" customHeight="1">
      <c r="A9" s="851"/>
      <c r="B9" s="851"/>
      <c r="C9" s="851"/>
      <c r="D9" s="851"/>
      <c r="E9" s="851"/>
      <c r="F9" s="851"/>
      <c r="G9" s="851"/>
      <c r="H9" s="851"/>
      <c r="I9" s="851"/>
    </row>
    <row r="10" spans="1:9" ht="12.75" customHeight="1">
      <c r="A10" s="969" t="s">
        <v>1</v>
      </c>
      <c r="B10" s="970"/>
      <c r="C10" s="970"/>
      <c r="D10" s="970"/>
      <c r="E10" s="970"/>
      <c r="F10" s="970"/>
      <c r="G10" s="971"/>
      <c r="H10" s="63">
        <v>2022</v>
      </c>
      <c r="I10" s="63">
        <v>2021</v>
      </c>
    </row>
    <row r="11" spans="1:9" ht="10.5" customHeight="1">
      <c r="A11" s="519" t="s">
        <v>123</v>
      </c>
      <c r="B11" s="515"/>
      <c r="C11" s="515"/>
      <c r="D11" s="515"/>
      <c r="E11" s="515"/>
      <c r="F11" s="515"/>
      <c r="G11" s="516"/>
      <c r="H11" s="518"/>
      <c r="I11" s="518"/>
    </row>
    <row r="12" spans="1:9" ht="9" customHeight="1">
      <c r="A12" s="513"/>
      <c r="B12" s="514" t="s">
        <v>124</v>
      </c>
      <c r="C12" s="515"/>
      <c r="D12" s="515"/>
      <c r="E12" s="515"/>
      <c r="F12" s="515"/>
      <c r="G12" s="516"/>
      <c r="H12" s="517">
        <f>SUM(H13:H23)</f>
        <v>551864</v>
      </c>
      <c r="I12" s="517">
        <f>SUM(I13:I23)</f>
        <v>337370</v>
      </c>
    </row>
    <row r="13" spans="1:9" ht="9" customHeight="1">
      <c r="A13" s="513"/>
      <c r="B13" s="515"/>
      <c r="C13" s="515" t="s">
        <v>72</v>
      </c>
      <c r="D13" s="515"/>
      <c r="E13" s="515"/>
      <c r="F13" s="515"/>
      <c r="G13" s="516"/>
      <c r="H13" s="518">
        <v>0</v>
      </c>
      <c r="I13" s="518">
        <v>0</v>
      </c>
    </row>
    <row r="14" spans="1:9" ht="9.75" customHeight="1">
      <c r="A14" s="513"/>
      <c r="B14" s="515"/>
      <c r="C14" s="515" t="s">
        <v>73</v>
      </c>
      <c r="D14" s="515"/>
      <c r="E14" s="515"/>
      <c r="F14" s="515"/>
      <c r="G14" s="516"/>
      <c r="H14" s="518">
        <v>0</v>
      </c>
      <c r="I14" s="518">
        <v>0</v>
      </c>
    </row>
    <row r="15" spans="1:9" ht="9.75" customHeight="1">
      <c r="A15" s="513"/>
      <c r="B15" s="515"/>
      <c r="C15" s="515" t="s">
        <v>74</v>
      </c>
      <c r="D15" s="515"/>
      <c r="E15" s="515"/>
      <c r="F15" s="515"/>
      <c r="G15" s="516"/>
      <c r="H15" s="518">
        <v>0</v>
      </c>
      <c r="I15" s="518">
        <v>0</v>
      </c>
    </row>
    <row r="16" spans="1:9" ht="9.75" customHeight="1">
      <c r="A16" s="513"/>
      <c r="B16" s="515"/>
      <c r="C16" s="515" t="s">
        <v>75</v>
      </c>
      <c r="D16" s="515"/>
      <c r="E16" s="515"/>
      <c r="F16" s="515"/>
      <c r="G16" s="516"/>
      <c r="H16" s="518">
        <v>0</v>
      </c>
      <c r="I16" s="518">
        <v>0</v>
      </c>
    </row>
    <row r="17" spans="1:9" ht="9.75" customHeight="1">
      <c r="A17" s="513"/>
      <c r="B17" s="515"/>
      <c r="C17" s="515" t="s">
        <v>76</v>
      </c>
      <c r="D17" s="515"/>
      <c r="E17" s="515"/>
      <c r="F17" s="515"/>
      <c r="G17" s="516"/>
      <c r="H17" s="518">
        <v>0</v>
      </c>
      <c r="I17" s="518">
        <v>0</v>
      </c>
    </row>
    <row r="18" spans="1:9" ht="9.75" customHeight="1">
      <c r="A18" s="513"/>
      <c r="B18" s="515"/>
      <c r="C18" s="515" t="s">
        <v>77</v>
      </c>
      <c r="D18" s="515"/>
      <c r="E18" s="515"/>
      <c r="F18" s="515"/>
      <c r="G18" s="516"/>
      <c r="H18" s="518">
        <v>0</v>
      </c>
      <c r="I18" s="518">
        <v>0</v>
      </c>
    </row>
    <row r="19" spans="1:9" ht="10.5" customHeight="1">
      <c r="A19" s="513"/>
      <c r="B19" s="515"/>
      <c r="C19" s="515" t="s">
        <v>78</v>
      </c>
      <c r="D19" s="515"/>
      <c r="E19" s="515"/>
      <c r="F19" s="515"/>
      <c r="G19" s="516"/>
      <c r="H19" s="518">
        <v>0</v>
      </c>
      <c r="I19" s="518">
        <v>20</v>
      </c>
    </row>
    <row r="20" spans="1:9" ht="20.25" customHeight="1">
      <c r="A20" s="513"/>
      <c r="B20" s="515"/>
      <c r="C20" s="964" t="s">
        <v>125</v>
      </c>
      <c r="D20" s="964"/>
      <c r="E20" s="964"/>
      <c r="F20" s="964"/>
      <c r="G20" s="965"/>
      <c r="H20" s="518">
        <v>0</v>
      </c>
      <c r="I20" s="518">
        <v>0</v>
      </c>
    </row>
    <row r="21" spans="1:9" ht="9" customHeight="1">
      <c r="A21" s="513"/>
      <c r="B21" s="515"/>
      <c r="C21" s="515" t="s">
        <v>48</v>
      </c>
      <c r="D21" s="515"/>
      <c r="E21" s="515"/>
      <c r="F21" s="515"/>
      <c r="G21" s="516"/>
      <c r="H21" s="518">
        <v>0</v>
      </c>
      <c r="I21" s="518">
        <v>0</v>
      </c>
    </row>
    <row r="22" spans="1:9" ht="10.5" customHeight="1">
      <c r="A22" s="513"/>
      <c r="B22" s="515"/>
      <c r="C22" s="964" t="s">
        <v>81</v>
      </c>
      <c r="D22" s="964"/>
      <c r="E22" s="964"/>
      <c r="F22" s="964"/>
      <c r="G22" s="965"/>
      <c r="H22" s="518">
        <v>0</v>
      </c>
      <c r="I22" s="518">
        <v>0</v>
      </c>
    </row>
    <row r="23" spans="1:9" ht="9.75" customHeight="1">
      <c r="A23" s="513"/>
      <c r="B23" s="515"/>
      <c r="C23" s="515" t="s">
        <v>126</v>
      </c>
      <c r="D23" s="515"/>
      <c r="E23" s="515"/>
      <c r="F23" s="515"/>
      <c r="G23" s="516"/>
      <c r="H23" s="518">
        <v>551864</v>
      </c>
      <c r="I23" s="518">
        <v>337350</v>
      </c>
    </row>
    <row r="24" spans="1:9" ht="10.5" customHeight="1">
      <c r="A24" s="513"/>
      <c r="B24" s="514" t="s">
        <v>127</v>
      </c>
      <c r="C24" s="515"/>
      <c r="D24" s="515"/>
      <c r="E24" s="515"/>
      <c r="F24" s="515"/>
      <c r="G24" s="516"/>
      <c r="H24" s="517">
        <f>SUM(H25:H40)</f>
        <v>221566</v>
      </c>
      <c r="I24" s="517">
        <f>SUM(I25:I40)</f>
        <v>232128</v>
      </c>
    </row>
    <row r="25" spans="1:9" ht="9.75" customHeight="1">
      <c r="A25" s="513"/>
      <c r="B25" s="515"/>
      <c r="C25" s="515" t="s">
        <v>91</v>
      </c>
      <c r="D25" s="515"/>
      <c r="E25" s="515"/>
      <c r="F25" s="515"/>
      <c r="G25" s="516"/>
      <c r="H25" s="518">
        <v>0</v>
      </c>
      <c r="I25" s="518">
        <v>0</v>
      </c>
    </row>
    <row r="26" spans="1:9" ht="9" customHeight="1">
      <c r="A26" s="513"/>
      <c r="B26" s="515"/>
      <c r="C26" s="515" t="s">
        <v>92</v>
      </c>
      <c r="D26" s="515"/>
      <c r="E26" s="515"/>
      <c r="F26" s="515"/>
      <c r="G26" s="516"/>
      <c r="H26" s="518">
        <v>0</v>
      </c>
      <c r="I26" s="518">
        <f>+'[1]EDO ACTIVIDADES'!I35</f>
        <v>0</v>
      </c>
    </row>
    <row r="27" spans="1:9" ht="9.75" customHeight="1">
      <c r="A27" s="513"/>
      <c r="B27" s="515"/>
      <c r="C27" s="515" t="s">
        <v>93</v>
      </c>
      <c r="D27" s="515"/>
      <c r="E27" s="515"/>
      <c r="F27" s="515"/>
      <c r="G27" s="516"/>
      <c r="H27" s="518">
        <v>221566</v>
      </c>
      <c r="I27" s="518">
        <v>232128</v>
      </c>
    </row>
    <row r="28" spans="1:9" ht="9.75" customHeight="1">
      <c r="A28" s="513"/>
      <c r="B28" s="515"/>
      <c r="C28" s="515" t="s">
        <v>95</v>
      </c>
      <c r="D28" s="515"/>
      <c r="E28" s="515"/>
      <c r="F28" s="515"/>
      <c r="G28" s="516"/>
      <c r="H28" s="518">
        <v>0</v>
      </c>
      <c r="I28" s="518">
        <v>0</v>
      </c>
    </row>
    <row r="29" spans="1:9" ht="10.5" customHeight="1">
      <c r="A29" s="513"/>
      <c r="B29" s="515"/>
      <c r="C29" s="515" t="s">
        <v>96</v>
      </c>
      <c r="D29" s="515"/>
      <c r="E29" s="515"/>
      <c r="F29" s="515"/>
      <c r="G29" s="516"/>
      <c r="H29" s="518">
        <v>0</v>
      </c>
      <c r="I29" s="518">
        <v>0</v>
      </c>
    </row>
    <row r="30" spans="1:9" ht="9" customHeight="1">
      <c r="A30" s="513"/>
      <c r="B30" s="515"/>
      <c r="C30" s="515" t="s">
        <v>97</v>
      </c>
      <c r="D30" s="515"/>
      <c r="E30" s="515"/>
      <c r="F30" s="515"/>
      <c r="G30" s="516"/>
      <c r="H30" s="518">
        <v>0</v>
      </c>
      <c r="I30" s="518">
        <v>0</v>
      </c>
    </row>
    <row r="31" spans="1:9" ht="9" customHeight="1">
      <c r="A31" s="513"/>
      <c r="B31" s="515"/>
      <c r="C31" s="515" t="s">
        <v>98</v>
      </c>
      <c r="D31" s="515"/>
      <c r="E31" s="515"/>
      <c r="F31" s="515"/>
      <c r="G31" s="516"/>
      <c r="H31" s="518">
        <v>0</v>
      </c>
      <c r="I31" s="518">
        <v>0</v>
      </c>
    </row>
    <row r="32" spans="1:9" ht="9.75" customHeight="1">
      <c r="A32" s="513"/>
      <c r="B32" s="515"/>
      <c r="C32" s="515" t="s">
        <v>99</v>
      </c>
      <c r="D32" s="515"/>
      <c r="E32" s="515"/>
      <c r="F32" s="515"/>
      <c r="G32" s="516"/>
      <c r="H32" s="518">
        <v>0</v>
      </c>
      <c r="I32" s="518">
        <v>0</v>
      </c>
    </row>
    <row r="33" spans="1:9" ht="9" customHeight="1">
      <c r="A33" s="513"/>
      <c r="B33" s="515"/>
      <c r="C33" s="515" t="s">
        <v>100</v>
      </c>
      <c r="D33" s="515"/>
      <c r="E33" s="515"/>
      <c r="F33" s="515"/>
      <c r="G33" s="516"/>
      <c r="H33" s="518">
        <v>0</v>
      </c>
      <c r="I33" s="518">
        <v>0</v>
      </c>
    </row>
    <row r="34" spans="1:9" ht="9" customHeight="1">
      <c r="A34" s="513"/>
      <c r="B34" s="515"/>
      <c r="C34" s="515" t="s">
        <v>101</v>
      </c>
      <c r="D34" s="515"/>
      <c r="E34" s="515"/>
      <c r="F34" s="515"/>
      <c r="G34" s="516"/>
      <c r="H34" s="518">
        <v>0</v>
      </c>
      <c r="I34" s="518">
        <v>0</v>
      </c>
    </row>
    <row r="35" spans="1:9" ht="10.5" customHeight="1">
      <c r="A35" s="513"/>
      <c r="B35" s="515"/>
      <c r="C35" s="515" t="s">
        <v>102</v>
      </c>
      <c r="D35" s="515"/>
      <c r="E35" s="515"/>
      <c r="F35" s="515"/>
      <c r="G35" s="516"/>
      <c r="H35" s="518">
        <v>0</v>
      </c>
      <c r="I35" s="518">
        <v>0</v>
      </c>
    </row>
    <row r="36" spans="1:9" ht="9.75" customHeight="1">
      <c r="A36" s="513"/>
      <c r="B36" s="515"/>
      <c r="C36" s="515" t="s">
        <v>103</v>
      </c>
      <c r="D36" s="515"/>
      <c r="E36" s="515"/>
      <c r="F36" s="515"/>
      <c r="G36" s="516"/>
      <c r="H36" s="518">
        <v>0</v>
      </c>
      <c r="I36" s="518">
        <v>0</v>
      </c>
    </row>
    <row r="37" spans="1:9" ht="9.75" customHeight="1">
      <c r="A37" s="513"/>
      <c r="B37" s="515"/>
      <c r="C37" s="515" t="s">
        <v>105</v>
      </c>
      <c r="D37" s="515"/>
      <c r="E37" s="515"/>
      <c r="F37" s="515"/>
      <c r="G37" s="516"/>
      <c r="H37" s="518">
        <v>0</v>
      </c>
      <c r="I37" s="518">
        <v>0</v>
      </c>
    </row>
    <row r="38" spans="1:9" ht="9" customHeight="1">
      <c r="A38" s="513"/>
      <c r="B38" s="515"/>
      <c r="C38" s="515" t="s">
        <v>48</v>
      </c>
      <c r="D38" s="515"/>
      <c r="E38" s="515"/>
      <c r="F38" s="515"/>
      <c r="G38" s="516"/>
      <c r="H38" s="518">
        <v>0</v>
      </c>
      <c r="I38" s="518">
        <v>0</v>
      </c>
    </row>
    <row r="39" spans="1:9" ht="9" customHeight="1">
      <c r="A39" s="513"/>
      <c r="B39" s="515"/>
      <c r="C39" s="515" t="s">
        <v>106</v>
      </c>
      <c r="D39" s="515"/>
      <c r="E39" s="515"/>
      <c r="F39" s="515"/>
      <c r="G39" s="516"/>
      <c r="H39" s="518">
        <v>0</v>
      </c>
      <c r="I39" s="518">
        <v>0</v>
      </c>
    </row>
    <row r="40" spans="1:9" ht="9.75" customHeight="1">
      <c r="A40" s="513"/>
      <c r="B40" s="515"/>
      <c r="C40" s="515" t="s">
        <v>128</v>
      </c>
      <c r="D40" s="515"/>
      <c r="E40" s="515"/>
      <c r="F40" s="515"/>
      <c r="G40" s="516"/>
      <c r="H40" s="518">
        <v>0</v>
      </c>
      <c r="I40" s="518">
        <v>0</v>
      </c>
    </row>
    <row r="41" spans="1:9" ht="9.75" customHeight="1">
      <c r="A41" s="519" t="s">
        <v>129</v>
      </c>
      <c r="B41" s="515"/>
      <c r="C41" s="515"/>
      <c r="D41" s="515"/>
      <c r="E41" s="515"/>
      <c r="F41" s="515"/>
      <c r="G41" s="516"/>
      <c r="H41" s="517">
        <f>+H12-H24</f>
        <v>330298</v>
      </c>
      <c r="I41" s="517">
        <f>+I12-I24</f>
        <v>105242</v>
      </c>
    </row>
    <row r="42" spans="1:9" ht="9.75" customHeight="1">
      <c r="A42" s="513"/>
      <c r="B42" s="514" t="s">
        <v>130</v>
      </c>
      <c r="C42" s="515"/>
      <c r="D42" s="515"/>
      <c r="E42" s="515"/>
      <c r="F42" s="515"/>
      <c r="G42" s="516"/>
      <c r="H42" s="518">
        <v>0</v>
      </c>
      <c r="I42" s="518">
        <v>0</v>
      </c>
    </row>
    <row r="43" spans="1:9" ht="9" customHeight="1">
      <c r="A43" s="513"/>
      <c r="B43" s="514" t="s">
        <v>124</v>
      </c>
      <c r="C43" s="515"/>
      <c r="D43" s="515"/>
      <c r="E43" s="515"/>
      <c r="F43" s="515"/>
      <c r="G43" s="516"/>
      <c r="H43" s="517">
        <f>SUM(H44:H46)</f>
        <v>0</v>
      </c>
      <c r="I43" s="517">
        <f>SUM(I44:I46)</f>
        <v>0</v>
      </c>
    </row>
    <row r="44" spans="1:9" ht="10.5" customHeight="1">
      <c r="A44" s="513"/>
      <c r="B44" s="515"/>
      <c r="C44" s="515" t="s">
        <v>131</v>
      </c>
      <c r="D44" s="515"/>
      <c r="E44" s="515"/>
      <c r="F44" s="515"/>
      <c r="G44" s="516"/>
      <c r="H44" s="518">
        <v>0</v>
      </c>
      <c r="I44" s="518">
        <v>0</v>
      </c>
    </row>
    <row r="45" spans="1:9" ht="9" customHeight="1">
      <c r="A45" s="513"/>
      <c r="B45" s="515"/>
      <c r="C45" s="515" t="s">
        <v>31</v>
      </c>
      <c r="D45" s="515"/>
      <c r="E45" s="515"/>
      <c r="F45" s="515"/>
      <c r="G45" s="516"/>
      <c r="H45" s="518">
        <v>0</v>
      </c>
      <c r="I45" s="518">
        <v>0</v>
      </c>
    </row>
    <row r="46" spans="1:9" ht="9" customHeight="1">
      <c r="A46" s="513"/>
      <c r="B46" s="515"/>
      <c r="C46" s="515" t="s">
        <v>132</v>
      </c>
      <c r="D46" s="515"/>
      <c r="E46" s="515"/>
      <c r="F46" s="515"/>
      <c r="G46" s="516"/>
      <c r="H46" s="518"/>
      <c r="I46" s="518">
        <v>0</v>
      </c>
    </row>
    <row r="47" spans="1:9" ht="9.75" customHeight="1">
      <c r="A47" s="513"/>
      <c r="B47" s="514" t="s">
        <v>127</v>
      </c>
      <c r="C47" s="515"/>
      <c r="D47" s="515"/>
      <c r="E47" s="515"/>
      <c r="F47" s="515"/>
      <c r="G47" s="516"/>
      <c r="H47" s="517">
        <f>SUM(H48:H50)</f>
        <v>0</v>
      </c>
      <c r="I47" s="517">
        <v>0</v>
      </c>
    </row>
    <row r="48" spans="1:9" ht="10.5" customHeight="1">
      <c r="A48" s="513"/>
      <c r="B48" s="515"/>
      <c r="C48" s="515" t="s">
        <v>131</v>
      </c>
      <c r="D48" s="515"/>
      <c r="E48" s="515"/>
      <c r="F48" s="515"/>
      <c r="G48" s="516"/>
      <c r="H48" s="518">
        <v>0</v>
      </c>
      <c r="I48" s="518">
        <v>0</v>
      </c>
    </row>
    <row r="49" spans="1:9" ht="9.75" customHeight="1">
      <c r="A49" s="513"/>
      <c r="B49" s="515"/>
      <c r="C49" s="515" t="s">
        <v>31</v>
      </c>
      <c r="D49" s="515"/>
      <c r="E49" s="515"/>
      <c r="F49" s="515"/>
      <c r="G49" s="516"/>
      <c r="H49" s="518">
        <v>0</v>
      </c>
      <c r="I49" s="518">
        <v>0</v>
      </c>
    </row>
    <row r="50" spans="1:9" ht="10.5" customHeight="1">
      <c r="A50" s="513"/>
      <c r="B50" s="515"/>
      <c r="C50" s="515" t="s">
        <v>133</v>
      </c>
      <c r="D50" s="515"/>
      <c r="E50" s="515"/>
      <c r="F50" s="515"/>
      <c r="G50" s="516"/>
      <c r="H50" s="518"/>
      <c r="I50" s="518">
        <v>0</v>
      </c>
    </row>
    <row r="51" spans="1:9" ht="9.75" customHeight="1">
      <c r="A51" s="519" t="s">
        <v>134</v>
      </c>
      <c r="B51" s="515"/>
      <c r="C51" s="515"/>
      <c r="D51" s="515"/>
      <c r="E51" s="515"/>
      <c r="F51" s="515"/>
      <c r="G51" s="516"/>
      <c r="H51" s="518">
        <v>0</v>
      </c>
      <c r="I51" s="518">
        <v>0</v>
      </c>
    </row>
    <row r="52" spans="1:9" ht="10.5" customHeight="1">
      <c r="A52" s="519" t="s">
        <v>135</v>
      </c>
      <c r="B52" s="515"/>
      <c r="C52" s="515"/>
      <c r="D52" s="515"/>
      <c r="E52" s="515"/>
      <c r="F52" s="515"/>
      <c r="G52" s="516"/>
      <c r="H52" s="518">
        <v>0</v>
      </c>
      <c r="I52" s="518">
        <v>0</v>
      </c>
    </row>
    <row r="53" spans="1:9" ht="9" customHeight="1">
      <c r="A53" s="513"/>
      <c r="B53" s="514" t="s">
        <v>124</v>
      </c>
      <c r="C53" s="515"/>
      <c r="D53" s="515"/>
      <c r="E53" s="515"/>
      <c r="F53" s="515"/>
      <c r="G53" s="516"/>
      <c r="H53" s="517">
        <f>SUM(H54:H57)</f>
        <v>0</v>
      </c>
      <c r="I53" s="517">
        <f>SUM(I54:I57)</f>
        <v>0</v>
      </c>
    </row>
    <row r="54" spans="1:9" ht="9.75" customHeight="1">
      <c r="A54" s="513"/>
      <c r="B54" s="515"/>
      <c r="C54" s="515" t="s">
        <v>136</v>
      </c>
      <c r="D54" s="515"/>
      <c r="E54" s="515"/>
      <c r="F54" s="515"/>
      <c r="G54" s="516"/>
      <c r="H54" s="518">
        <v>0</v>
      </c>
      <c r="I54" s="518">
        <v>0</v>
      </c>
    </row>
    <row r="55" spans="1:9" ht="10.5" customHeight="1">
      <c r="A55" s="513"/>
      <c r="B55" s="515"/>
      <c r="C55" s="515" t="s">
        <v>137</v>
      </c>
      <c r="D55" s="515"/>
      <c r="E55" s="515"/>
      <c r="F55" s="515"/>
      <c r="G55" s="516"/>
      <c r="H55" s="518">
        <v>0</v>
      </c>
      <c r="I55" s="518">
        <v>0</v>
      </c>
    </row>
    <row r="56" spans="1:9" ht="9" customHeight="1">
      <c r="A56" s="513"/>
      <c r="B56" s="515"/>
      <c r="C56" s="515" t="s">
        <v>138</v>
      </c>
      <c r="D56" s="515"/>
      <c r="E56" s="515"/>
      <c r="F56" s="515"/>
      <c r="G56" s="516"/>
      <c r="H56" s="518">
        <v>0</v>
      </c>
      <c r="I56" s="518">
        <v>0</v>
      </c>
    </row>
    <row r="57" spans="1:9" ht="10.5" customHeight="1">
      <c r="A57" s="513"/>
      <c r="B57" s="515"/>
      <c r="C57" s="515" t="s">
        <v>139</v>
      </c>
      <c r="D57" s="515"/>
      <c r="E57" s="515"/>
      <c r="F57" s="515"/>
      <c r="G57" s="516"/>
      <c r="H57" s="518">
        <v>0</v>
      </c>
      <c r="I57" s="518">
        <v>0</v>
      </c>
    </row>
    <row r="58" spans="1:9" ht="9" customHeight="1">
      <c r="A58" s="513"/>
      <c r="B58" s="514" t="s">
        <v>127</v>
      </c>
      <c r="C58" s="515"/>
      <c r="D58" s="515"/>
      <c r="E58" s="515"/>
      <c r="F58" s="515"/>
      <c r="G58" s="516"/>
      <c r="H58" s="517"/>
      <c r="I58" s="517">
        <f>SUM(I59:I62)</f>
        <v>41391</v>
      </c>
    </row>
    <row r="59" spans="1:9" ht="9" customHeight="1">
      <c r="A59" s="513"/>
      <c r="B59" s="515"/>
      <c r="C59" s="515" t="s">
        <v>140</v>
      </c>
      <c r="D59" s="515"/>
      <c r="E59" s="515"/>
      <c r="F59" s="515"/>
      <c r="G59" s="516"/>
      <c r="H59" s="518">
        <v>0</v>
      </c>
      <c r="I59" s="518">
        <v>0</v>
      </c>
    </row>
    <row r="60" spans="1:9" ht="9" customHeight="1">
      <c r="A60" s="513"/>
      <c r="B60" s="515"/>
      <c r="C60" s="515" t="s">
        <v>137</v>
      </c>
      <c r="D60" s="515"/>
      <c r="E60" s="515"/>
      <c r="F60" s="515"/>
      <c r="G60" s="516"/>
      <c r="H60" s="518">
        <v>0</v>
      </c>
      <c r="I60" s="518">
        <v>0</v>
      </c>
    </row>
    <row r="61" spans="1:9" ht="10.5" customHeight="1">
      <c r="A61" s="513"/>
      <c r="B61" s="515"/>
      <c r="C61" s="515" t="s">
        <v>138</v>
      </c>
      <c r="D61" s="515"/>
      <c r="E61" s="515"/>
      <c r="F61" s="515"/>
      <c r="G61" s="516"/>
      <c r="H61" s="518">
        <v>0</v>
      </c>
      <c r="I61" s="518">
        <v>0</v>
      </c>
    </row>
    <row r="62" spans="1:9" ht="9.75" customHeight="1">
      <c r="A62" s="513"/>
      <c r="B62" s="515"/>
      <c r="C62" s="515" t="s">
        <v>141</v>
      </c>
      <c r="D62" s="515"/>
      <c r="E62" s="515"/>
      <c r="F62" s="515"/>
      <c r="G62" s="516"/>
      <c r="H62" s="518">
        <v>0</v>
      </c>
      <c r="I62" s="518">
        <v>41391</v>
      </c>
    </row>
    <row r="63" spans="1:9" ht="11.25" customHeight="1">
      <c r="A63" s="519" t="s">
        <v>142</v>
      </c>
      <c r="B63" s="515"/>
      <c r="C63" s="515"/>
      <c r="D63" s="515"/>
      <c r="E63" s="515"/>
      <c r="F63" s="515"/>
      <c r="G63" s="516"/>
      <c r="H63" s="517">
        <f>+H53-H58</f>
        <v>0</v>
      </c>
      <c r="I63" s="517">
        <f>+I53-I58</f>
        <v>-41391</v>
      </c>
    </row>
    <row r="64" spans="1:9" ht="10.5" customHeight="1">
      <c r="A64" s="519" t="s">
        <v>143</v>
      </c>
      <c r="B64" s="515"/>
      <c r="C64" s="515"/>
      <c r="D64" s="515"/>
      <c r="E64" s="515"/>
      <c r="F64" s="515"/>
      <c r="G64" s="516"/>
      <c r="H64" s="517">
        <f>+H41+H51+H63</f>
        <v>330298</v>
      </c>
      <c r="I64" s="517">
        <f>+I41+I51+I63</f>
        <v>63851</v>
      </c>
    </row>
    <row r="65" spans="1:9" ht="9.75" customHeight="1">
      <c r="A65" s="519" t="s">
        <v>144</v>
      </c>
      <c r="B65" s="515"/>
      <c r="C65" s="515"/>
      <c r="D65" s="515"/>
      <c r="E65" s="515"/>
      <c r="F65" s="515"/>
      <c r="G65" s="516"/>
      <c r="H65" s="517">
        <v>7387845</v>
      </c>
      <c r="I65" s="517">
        <v>7323994</v>
      </c>
    </row>
    <row r="66" spans="1:9" ht="10.5" customHeight="1">
      <c r="A66" s="586" t="s">
        <v>145</v>
      </c>
      <c r="B66" s="520"/>
      <c r="C66" s="520"/>
      <c r="D66" s="520"/>
      <c r="E66" s="520"/>
      <c r="F66" s="520"/>
      <c r="G66" s="521"/>
      <c r="H66" s="522">
        <f>+H64+H65</f>
        <v>7718143</v>
      </c>
      <c r="I66" s="522">
        <f>+I64+I65</f>
        <v>7387845</v>
      </c>
    </row>
    <row r="67" spans="1:9" ht="25.5" customHeight="1">
      <c r="A67" s="966" t="s">
        <v>63</v>
      </c>
      <c r="B67" s="966"/>
      <c r="C67" s="966"/>
      <c r="D67" s="966"/>
      <c r="E67" s="966"/>
      <c r="F67" s="966"/>
      <c r="G67" s="966"/>
      <c r="H67" s="966"/>
      <c r="I67" s="966"/>
    </row>
    <row r="68" spans="1:9" ht="25.5" customHeight="1">
      <c r="A68" s="852"/>
      <c r="B68" s="852"/>
      <c r="C68" s="852"/>
      <c r="D68" s="852"/>
      <c r="E68" s="852"/>
      <c r="F68" s="852"/>
      <c r="G68" s="852"/>
      <c r="H68" s="852"/>
      <c r="I68" s="852"/>
    </row>
    <row r="70" spans="1:9" ht="13.5">
      <c r="B70" s="576" t="s">
        <v>559</v>
      </c>
      <c r="C70" s="576"/>
      <c r="D70" s="576"/>
      <c r="E70" s="515"/>
      <c r="F70" s="515"/>
      <c r="G70" s="576" t="s">
        <v>560</v>
      </c>
      <c r="H70" s="577"/>
      <c r="I70" s="515"/>
    </row>
    <row r="71" spans="1:9" ht="13.5">
      <c r="B71" s="578" t="s">
        <v>373</v>
      </c>
      <c r="C71" s="578"/>
      <c r="D71" s="578"/>
      <c r="E71" s="515"/>
      <c r="F71" s="515"/>
      <c r="G71" s="578" t="s">
        <v>549</v>
      </c>
      <c r="H71" s="579"/>
      <c r="I71" s="515"/>
    </row>
    <row r="72" spans="1:9" ht="13.5">
      <c r="B72" s="578"/>
      <c r="C72" s="578"/>
      <c r="D72" s="578"/>
      <c r="E72" s="515"/>
      <c r="F72" s="515"/>
      <c r="G72" s="578"/>
      <c r="H72" s="579"/>
      <c r="I72" s="515"/>
    </row>
    <row r="73" spans="1:9" ht="13.5">
      <c r="B73" s="580"/>
      <c r="C73" s="580"/>
      <c r="D73" s="580"/>
      <c r="E73" s="515"/>
      <c r="F73" s="515"/>
      <c r="G73" s="578"/>
      <c r="H73" s="579"/>
      <c r="I73" s="515"/>
    </row>
    <row r="74" spans="1:9" ht="13.5">
      <c r="B74" s="584" t="s">
        <v>389</v>
      </c>
      <c r="C74" s="584"/>
      <c r="D74" s="584"/>
      <c r="E74" s="585"/>
      <c r="F74" s="515"/>
      <c r="G74" s="584" t="s">
        <v>391</v>
      </c>
      <c r="H74" s="579"/>
      <c r="I74" s="579"/>
    </row>
    <row r="75" spans="1:9" ht="13.5">
      <c r="B75" s="512" t="s">
        <v>374</v>
      </c>
      <c r="C75" s="512"/>
      <c r="D75" s="512"/>
      <c r="E75" s="515"/>
      <c r="F75" s="515"/>
      <c r="G75" s="512" t="s">
        <v>684</v>
      </c>
      <c r="H75" s="512"/>
      <c r="I75" s="515"/>
    </row>
    <row r="76" spans="1:9" ht="13.5">
      <c r="B76" s="578"/>
      <c r="C76" s="578"/>
      <c r="D76" s="578"/>
      <c r="E76" s="515"/>
      <c r="F76" s="515"/>
      <c r="G76" s="578"/>
      <c r="H76" s="578"/>
      <c r="I76" s="515"/>
    </row>
    <row r="77" spans="1:9" ht="13.5">
      <c r="B77" s="576"/>
      <c r="C77" s="578"/>
      <c r="D77" s="578"/>
      <c r="E77" s="515"/>
      <c r="F77" s="515"/>
      <c r="G77" s="578"/>
      <c r="H77" s="581"/>
      <c r="I77" s="515"/>
    </row>
    <row r="78" spans="1:9" ht="13.5">
      <c r="B78" s="576" t="s">
        <v>560</v>
      </c>
      <c r="C78" s="576"/>
      <c r="D78" s="576"/>
      <c r="E78" s="515"/>
      <c r="F78" s="515"/>
      <c r="G78" s="576" t="s">
        <v>561</v>
      </c>
      <c r="H78" s="576"/>
      <c r="I78" s="515"/>
    </row>
    <row r="79" spans="1:9" ht="13.5">
      <c r="B79" s="578" t="s">
        <v>606</v>
      </c>
      <c r="C79" s="578"/>
      <c r="D79" s="578"/>
      <c r="E79" s="515"/>
      <c r="F79" s="515"/>
      <c r="G79" s="578" t="s">
        <v>650</v>
      </c>
      <c r="H79" s="578"/>
      <c r="I79" s="515"/>
    </row>
    <row r="80" spans="1:9" ht="13.5">
      <c r="B80" s="578"/>
      <c r="C80" s="578"/>
      <c r="D80" s="578"/>
      <c r="E80" s="515"/>
      <c r="F80" s="515"/>
      <c r="G80" s="578"/>
      <c r="H80" s="578"/>
      <c r="I80" s="515"/>
    </row>
    <row r="81" spans="2:9" ht="13.5">
      <c r="B81" s="578"/>
      <c r="C81" s="578"/>
      <c r="D81" s="578"/>
      <c r="E81" s="515"/>
      <c r="F81" s="515"/>
      <c r="G81" s="578"/>
      <c r="H81" s="581"/>
      <c r="I81" s="515"/>
    </row>
    <row r="82" spans="2:9" ht="13.5">
      <c r="B82" s="584" t="s">
        <v>392</v>
      </c>
      <c r="C82" s="584"/>
      <c r="D82" s="584"/>
      <c r="E82" s="585"/>
      <c r="F82" s="515"/>
      <c r="G82" s="584" t="s">
        <v>382</v>
      </c>
      <c r="H82" s="581"/>
      <c r="I82" s="585"/>
    </row>
    <row r="83" spans="2:9" ht="12.75" customHeight="1">
      <c r="B83" s="587" t="s">
        <v>375</v>
      </c>
      <c r="C83" s="512"/>
      <c r="D83" s="512"/>
      <c r="E83" s="515"/>
      <c r="F83" s="515"/>
      <c r="G83" s="967" t="s">
        <v>651</v>
      </c>
      <c r="H83" s="967"/>
      <c r="I83" s="967"/>
    </row>
    <row r="84" spans="2:9" ht="13.5">
      <c r="B84" s="578"/>
      <c r="C84" s="578"/>
      <c r="D84" s="578"/>
      <c r="E84" s="515"/>
      <c r="F84" s="515"/>
      <c r="G84" s="578"/>
      <c r="H84" s="581"/>
      <c r="I84" s="515"/>
    </row>
    <row r="85" spans="2:9" ht="13.5">
      <c r="B85" s="578"/>
      <c r="C85" s="578"/>
      <c r="D85" s="578"/>
      <c r="E85" s="515"/>
      <c r="F85" s="515"/>
      <c r="G85" s="578"/>
      <c r="H85" s="581"/>
      <c r="I85" s="515"/>
    </row>
    <row r="86" spans="2:9" ht="13.5">
      <c r="B86" s="576" t="s">
        <v>384</v>
      </c>
      <c r="C86" s="576"/>
      <c r="D86" s="576"/>
      <c r="E86" s="515"/>
      <c r="F86" s="515"/>
      <c r="G86" s="576"/>
      <c r="H86" s="582"/>
      <c r="I86" s="515"/>
    </row>
    <row r="87" spans="2:9" ht="13.5" customHeight="1">
      <c r="B87" s="583" t="s">
        <v>628</v>
      </c>
      <c r="C87" s="583"/>
      <c r="D87" s="583"/>
      <c r="E87" s="515"/>
      <c r="F87" s="515"/>
      <c r="G87" s="968"/>
      <c r="H87" s="968"/>
      <c r="I87" s="968"/>
    </row>
    <row r="88" spans="2:9" ht="13.5">
      <c r="B88" s="578" t="s">
        <v>627</v>
      </c>
      <c r="C88" s="578"/>
      <c r="D88" s="578"/>
      <c r="E88" s="515"/>
      <c r="F88" s="515"/>
      <c r="G88" s="578"/>
      <c r="H88" s="581"/>
      <c r="I88" s="515"/>
    </row>
    <row r="89" spans="2:9" ht="9.75" customHeight="1">
      <c r="B89" s="578"/>
      <c r="C89" s="578"/>
      <c r="D89" s="578"/>
      <c r="E89" s="515"/>
      <c r="F89" s="515"/>
      <c r="G89" s="578"/>
      <c r="H89" s="581"/>
      <c r="I89" s="515"/>
    </row>
    <row r="90" spans="2:9" ht="11.25" customHeight="1">
      <c r="B90" s="578"/>
      <c r="C90" s="578"/>
      <c r="D90" s="578"/>
      <c r="E90" s="515"/>
      <c r="F90" s="515"/>
      <c r="G90" s="578"/>
      <c r="H90" s="581"/>
      <c r="I90" s="515"/>
    </row>
    <row r="91" spans="2:9" ht="13.5">
      <c r="B91" s="584" t="s">
        <v>462</v>
      </c>
      <c r="C91" s="584"/>
      <c r="D91" s="584"/>
      <c r="E91" s="585"/>
      <c r="F91" s="515"/>
      <c r="G91" s="584"/>
      <c r="H91" s="581"/>
      <c r="I91" s="585"/>
    </row>
    <row r="92" spans="2:9" ht="13.5">
      <c r="B92" s="512" t="s">
        <v>545</v>
      </c>
      <c r="C92" s="512"/>
      <c r="D92" s="512"/>
      <c r="E92" s="515"/>
      <c r="F92" s="515"/>
      <c r="G92" s="512"/>
      <c r="H92" s="512"/>
      <c r="I92" s="515"/>
    </row>
  </sheetData>
  <mergeCells count="11">
    <mergeCell ref="A10:G10"/>
    <mergeCell ref="A4:I4"/>
    <mergeCell ref="A5:I5"/>
    <mergeCell ref="A6:I6"/>
    <mergeCell ref="A7:I7"/>
    <mergeCell ref="A8:I8"/>
    <mergeCell ref="C20:G20"/>
    <mergeCell ref="C22:G22"/>
    <mergeCell ref="A67:I67"/>
    <mergeCell ref="G83:I83"/>
    <mergeCell ref="G87:I87"/>
  </mergeCells>
  <pageMargins left="0.7" right="0.7" top="0.75" bottom="0.75" header="0.3" footer="0.3"/>
  <pageSetup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5:L87"/>
  <sheetViews>
    <sheetView topLeftCell="A2" workbookViewId="0">
      <selection activeCell="A9" sqref="A9:L9"/>
    </sheetView>
  </sheetViews>
  <sheetFormatPr baseColWidth="10" defaultRowHeight="12.75"/>
  <cols>
    <col min="1" max="2" width="2.7109375" style="15" customWidth="1"/>
    <col min="3" max="3" width="11.42578125" style="15"/>
    <col min="4" max="4" width="21.140625" style="15" customWidth="1"/>
    <col min="5" max="5" width="16" style="15" customWidth="1"/>
    <col min="6" max="7" width="11.42578125" style="15"/>
    <col min="8" max="10" width="11.42578125" style="15" customWidth="1"/>
    <col min="11" max="16384" width="11.42578125" style="15"/>
  </cols>
  <sheetData>
    <row r="5" spans="1:12" ht="7.5" customHeight="1"/>
    <row r="6" spans="1:12" ht="19.5">
      <c r="A6" s="978" t="s">
        <v>372</v>
      </c>
      <c r="B6" s="978"/>
      <c r="C6" s="978"/>
      <c r="D6" s="978"/>
      <c r="E6" s="978"/>
      <c r="F6" s="978"/>
      <c r="G6" s="978"/>
      <c r="H6" s="978"/>
      <c r="I6" s="978"/>
      <c r="J6" s="978"/>
      <c r="K6" s="978"/>
      <c r="L6" s="978"/>
    </row>
    <row r="7" spans="1:12" ht="15">
      <c r="E7" s="12"/>
      <c r="F7" s="886" t="s">
        <v>523</v>
      </c>
      <c r="G7" s="885"/>
    </row>
    <row r="8" spans="1:12" ht="18">
      <c r="A8" s="979" t="s">
        <v>563</v>
      </c>
      <c r="B8" s="979"/>
      <c r="C8" s="979"/>
      <c r="D8" s="979"/>
      <c r="E8" s="979"/>
      <c r="F8" s="979"/>
      <c r="G8" s="979"/>
      <c r="H8" s="979"/>
      <c r="I8" s="979"/>
      <c r="J8" s="979"/>
      <c r="K8" s="979"/>
      <c r="L8" s="979"/>
    </row>
    <row r="9" spans="1:12" ht="18.75">
      <c r="A9" s="980" t="s">
        <v>729</v>
      </c>
      <c r="B9" s="980"/>
      <c r="C9" s="980"/>
      <c r="D9" s="980"/>
      <c r="E9" s="980"/>
      <c r="F9" s="980"/>
      <c r="G9" s="980"/>
      <c r="H9" s="980"/>
      <c r="I9" s="980"/>
      <c r="J9" s="980"/>
      <c r="K9" s="980"/>
      <c r="L9" s="980"/>
    </row>
    <row r="10" spans="1:12">
      <c r="A10" s="981" t="s">
        <v>0</v>
      </c>
      <c r="B10" s="981"/>
      <c r="C10" s="981"/>
      <c r="D10" s="981"/>
      <c r="E10" s="981"/>
      <c r="F10" s="981"/>
      <c r="G10" s="981"/>
      <c r="H10" s="981"/>
      <c r="I10" s="981"/>
      <c r="J10" s="981"/>
      <c r="K10" s="981"/>
      <c r="L10" s="981"/>
    </row>
    <row r="11" spans="1:12">
      <c r="A11" s="961" t="s">
        <v>1</v>
      </c>
      <c r="B11" s="962"/>
      <c r="C11" s="962"/>
      <c r="D11" s="962"/>
      <c r="E11" s="962"/>
      <c r="F11" s="962"/>
      <c r="G11" s="963"/>
      <c r="H11" s="63">
        <v>2022</v>
      </c>
      <c r="I11" s="63">
        <v>2021</v>
      </c>
      <c r="J11" s="63" t="s">
        <v>146</v>
      </c>
      <c r="K11" s="66" t="s">
        <v>124</v>
      </c>
      <c r="L11" s="66" t="s">
        <v>127</v>
      </c>
    </row>
    <row r="12" spans="1:12">
      <c r="A12" s="44" t="s">
        <v>3</v>
      </c>
      <c r="B12" s="45"/>
      <c r="C12" s="45"/>
      <c r="D12" s="45"/>
      <c r="E12" s="45"/>
      <c r="F12" s="45"/>
      <c r="G12" s="46"/>
      <c r="H12" s="47"/>
      <c r="I12" s="47"/>
      <c r="J12" s="47"/>
      <c r="K12" s="47"/>
      <c r="L12" s="47"/>
    </row>
    <row r="13" spans="1:12">
      <c r="A13" s="14"/>
      <c r="B13" s="12" t="s">
        <v>5</v>
      </c>
      <c r="G13" s="16"/>
      <c r="H13" s="17"/>
      <c r="I13" s="17"/>
      <c r="J13" s="17"/>
      <c r="K13" s="17"/>
      <c r="L13" s="17"/>
    </row>
    <row r="14" spans="1:12">
      <c r="A14" s="14"/>
      <c r="C14" s="15" t="s">
        <v>7</v>
      </c>
      <c r="G14" s="16"/>
      <c r="H14" s="17">
        <v>7718143</v>
      </c>
      <c r="I14" s="17">
        <v>7387845</v>
      </c>
      <c r="J14" s="17">
        <f>+H14-I14</f>
        <v>330298</v>
      </c>
      <c r="K14" s="17"/>
      <c r="L14" s="17">
        <v>330298</v>
      </c>
    </row>
    <row r="15" spans="1:12">
      <c r="A15" s="14"/>
      <c r="C15" s="15" t="s">
        <v>147</v>
      </c>
      <c r="G15" s="16"/>
      <c r="H15" s="17">
        <v>1736152</v>
      </c>
      <c r="I15" s="17">
        <v>1736152</v>
      </c>
      <c r="J15" s="17">
        <f t="shared" ref="J15:J30" si="0">+H15-I15</f>
        <v>0</v>
      </c>
      <c r="K15" s="17"/>
      <c r="L15" s="17">
        <v>0</v>
      </c>
    </row>
    <row r="16" spans="1:12">
      <c r="A16" s="14"/>
      <c r="C16" s="15" t="s">
        <v>148</v>
      </c>
      <c r="G16" s="16"/>
      <c r="H16" s="17"/>
      <c r="I16" s="17"/>
      <c r="J16" s="17">
        <f t="shared" si="0"/>
        <v>0</v>
      </c>
      <c r="K16" s="17"/>
      <c r="L16" s="17"/>
    </row>
    <row r="17" spans="1:12">
      <c r="A17" s="14"/>
      <c r="C17" s="15" t="s">
        <v>13</v>
      </c>
      <c r="G17" s="16"/>
      <c r="H17" s="17"/>
      <c r="I17" s="17"/>
      <c r="J17" s="17">
        <f t="shared" si="0"/>
        <v>0</v>
      </c>
      <c r="K17" s="17"/>
      <c r="L17" s="17"/>
    </row>
    <row r="18" spans="1:12">
      <c r="A18" s="14"/>
      <c r="C18" s="15" t="s">
        <v>15</v>
      </c>
      <c r="G18" s="16"/>
      <c r="H18" s="17"/>
      <c r="I18" s="17"/>
      <c r="J18" s="17">
        <f t="shared" si="0"/>
        <v>0</v>
      </c>
      <c r="K18" s="17"/>
      <c r="L18" s="17"/>
    </row>
    <row r="19" spans="1:12">
      <c r="A19" s="14"/>
      <c r="C19" s="15" t="s">
        <v>17</v>
      </c>
      <c r="G19" s="16"/>
      <c r="H19" s="17">
        <v>-1705309</v>
      </c>
      <c r="I19" s="17">
        <v>-1406789</v>
      </c>
      <c r="J19" s="17">
        <f t="shared" si="0"/>
        <v>-298520</v>
      </c>
      <c r="K19" s="17">
        <v>298520</v>
      </c>
      <c r="L19" s="17"/>
    </row>
    <row r="20" spans="1:12">
      <c r="A20" s="14"/>
      <c r="C20" s="15" t="s">
        <v>19</v>
      </c>
      <c r="G20" s="16"/>
      <c r="H20" s="17">
        <v>29738</v>
      </c>
      <c r="I20" s="17">
        <v>29738</v>
      </c>
      <c r="J20" s="17">
        <f t="shared" si="0"/>
        <v>0</v>
      </c>
      <c r="K20" s="17"/>
      <c r="L20" s="17"/>
    </row>
    <row r="21" spans="1:12">
      <c r="A21" s="14"/>
      <c r="B21" s="12" t="s">
        <v>24</v>
      </c>
      <c r="G21" s="16"/>
      <c r="H21" s="17"/>
      <c r="I21" s="17"/>
      <c r="J21" s="17"/>
      <c r="K21" s="17"/>
      <c r="L21" s="17"/>
    </row>
    <row r="22" spans="1:12">
      <c r="A22" s="14"/>
      <c r="C22" s="15" t="s">
        <v>25</v>
      </c>
      <c r="G22" s="16"/>
      <c r="H22" s="17">
        <v>0</v>
      </c>
      <c r="I22" s="17">
        <v>0</v>
      </c>
      <c r="J22" s="17">
        <f t="shared" si="0"/>
        <v>0</v>
      </c>
      <c r="K22" s="17"/>
      <c r="L22" s="17"/>
    </row>
    <row r="23" spans="1:12">
      <c r="A23" s="14"/>
      <c r="C23" s="15" t="s">
        <v>149</v>
      </c>
      <c r="G23" s="16"/>
      <c r="H23" s="17">
        <v>0</v>
      </c>
      <c r="I23" s="17">
        <v>0</v>
      </c>
      <c r="J23" s="17">
        <f t="shared" si="0"/>
        <v>0</v>
      </c>
      <c r="K23" s="17">
        <f>-J23</f>
        <v>0</v>
      </c>
      <c r="L23" s="17"/>
    </row>
    <row r="24" spans="1:12">
      <c r="A24" s="14"/>
      <c r="C24" s="15" t="s">
        <v>131</v>
      </c>
      <c r="G24" s="16"/>
      <c r="H24" s="17"/>
      <c r="I24" s="17"/>
      <c r="J24" s="17">
        <f t="shared" si="0"/>
        <v>0</v>
      </c>
      <c r="K24" s="17"/>
      <c r="L24" s="17"/>
    </row>
    <row r="25" spans="1:12">
      <c r="A25" s="14"/>
      <c r="C25" s="15" t="s">
        <v>31</v>
      </c>
      <c r="G25" s="16"/>
      <c r="H25" s="17">
        <v>161220</v>
      </c>
      <c r="I25" s="17">
        <v>161220</v>
      </c>
      <c r="J25" s="17">
        <f t="shared" si="0"/>
        <v>0</v>
      </c>
      <c r="K25" s="17"/>
      <c r="L25" s="17"/>
    </row>
    <row r="26" spans="1:12">
      <c r="A26" s="14"/>
      <c r="C26" s="15" t="s">
        <v>33</v>
      </c>
      <c r="G26" s="16"/>
      <c r="H26" s="17">
        <v>0</v>
      </c>
      <c r="I26" s="17">
        <v>0</v>
      </c>
      <c r="J26" s="17">
        <f t="shared" si="0"/>
        <v>0</v>
      </c>
      <c r="K26" s="17"/>
      <c r="L26" s="17"/>
    </row>
    <row r="27" spans="1:12">
      <c r="A27" s="14"/>
      <c r="C27" s="15" t="s">
        <v>150</v>
      </c>
      <c r="G27" s="16"/>
      <c r="H27" s="17">
        <v>-161220</v>
      </c>
      <c r="I27" s="17">
        <v>-161220</v>
      </c>
      <c r="J27" s="17">
        <f t="shared" si="0"/>
        <v>0</v>
      </c>
      <c r="K27" s="17">
        <f>-J27</f>
        <v>0</v>
      </c>
      <c r="L27" s="17"/>
    </row>
    <row r="28" spans="1:12">
      <c r="A28" s="14"/>
      <c r="C28" s="15" t="s">
        <v>38</v>
      </c>
      <c r="G28" s="16"/>
      <c r="H28" s="17"/>
      <c r="I28" s="17"/>
      <c r="J28" s="17">
        <f t="shared" si="0"/>
        <v>0</v>
      </c>
      <c r="K28" s="17"/>
      <c r="L28" s="17"/>
    </row>
    <row r="29" spans="1:12">
      <c r="A29" s="14"/>
      <c r="C29" s="15" t="s">
        <v>151</v>
      </c>
      <c r="G29" s="16"/>
      <c r="H29" s="17">
        <v>0</v>
      </c>
      <c r="I29" s="17">
        <v>0</v>
      </c>
      <c r="J29" s="17">
        <f t="shared" si="0"/>
        <v>0</v>
      </c>
      <c r="K29" s="17"/>
      <c r="L29" s="17">
        <f>+J29</f>
        <v>0</v>
      </c>
    </row>
    <row r="30" spans="1:12">
      <c r="A30" s="14"/>
      <c r="C30" s="15" t="s">
        <v>41</v>
      </c>
      <c r="G30" s="16"/>
      <c r="H30" s="17"/>
      <c r="I30" s="17"/>
      <c r="J30" s="17">
        <f t="shared" si="0"/>
        <v>0</v>
      </c>
      <c r="K30" s="17"/>
      <c r="L30" s="17"/>
    </row>
    <row r="31" spans="1:12">
      <c r="A31" s="14" t="s">
        <v>4</v>
      </c>
      <c r="G31" s="16"/>
      <c r="H31" s="17"/>
      <c r="I31" s="17"/>
      <c r="J31" s="17"/>
      <c r="K31" s="17"/>
      <c r="L31" s="17"/>
    </row>
    <row r="32" spans="1:12">
      <c r="A32" s="14"/>
      <c r="B32" s="12" t="s">
        <v>6</v>
      </c>
      <c r="G32" s="16"/>
      <c r="H32" s="17"/>
      <c r="I32" s="17"/>
      <c r="J32" s="17"/>
      <c r="K32" s="17"/>
      <c r="L32" s="17"/>
    </row>
    <row r="33" spans="1:12">
      <c r="A33" s="14"/>
      <c r="C33" s="15" t="s">
        <v>8</v>
      </c>
      <c r="G33" s="16"/>
      <c r="H33" s="17">
        <v>1543</v>
      </c>
      <c r="I33" s="17">
        <v>1543</v>
      </c>
      <c r="J33" s="17">
        <f t="shared" ref="J33:J60" si="1">+H33-I33</f>
        <v>0</v>
      </c>
      <c r="K33" s="17"/>
      <c r="L33" s="17">
        <f>-J33</f>
        <v>0</v>
      </c>
    </row>
    <row r="34" spans="1:12">
      <c r="A34" s="14"/>
      <c r="C34" s="15" t="s">
        <v>10</v>
      </c>
      <c r="G34" s="16"/>
      <c r="H34" s="17"/>
      <c r="I34" s="17"/>
      <c r="J34" s="17">
        <f t="shared" si="1"/>
        <v>0</v>
      </c>
      <c r="K34" s="17"/>
      <c r="L34" s="17"/>
    </row>
    <row r="35" spans="1:12">
      <c r="A35" s="14"/>
      <c r="C35" s="15" t="s">
        <v>12</v>
      </c>
      <c r="G35" s="16"/>
      <c r="H35" s="17"/>
      <c r="I35" s="17"/>
      <c r="J35" s="17">
        <f t="shared" si="1"/>
        <v>0</v>
      </c>
      <c r="K35" s="17"/>
      <c r="L35" s="17"/>
    </row>
    <row r="36" spans="1:12">
      <c r="A36" s="14"/>
      <c r="C36" s="15" t="s">
        <v>152</v>
      </c>
      <c r="G36" s="16"/>
      <c r="H36" s="17"/>
      <c r="I36" s="17"/>
      <c r="J36" s="17">
        <f t="shared" si="1"/>
        <v>0</v>
      </c>
      <c r="K36" s="17"/>
      <c r="L36" s="17"/>
    </row>
    <row r="37" spans="1:12">
      <c r="A37" s="14"/>
      <c r="C37" s="15" t="s">
        <v>16</v>
      </c>
      <c r="G37" s="16"/>
      <c r="H37" s="17"/>
      <c r="I37" s="17"/>
      <c r="J37" s="17">
        <f t="shared" si="1"/>
        <v>0</v>
      </c>
      <c r="K37" s="17"/>
      <c r="L37" s="17"/>
    </row>
    <row r="38" spans="1:12" ht="14.25" customHeight="1">
      <c r="A38" s="14"/>
      <c r="C38" s="949" t="s">
        <v>18</v>
      </c>
      <c r="D38" s="949"/>
      <c r="E38" s="949"/>
      <c r="F38" s="949"/>
      <c r="G38" s="950"/>
      <c r="H38" s="17"/>
      <c r="I38" s="17"/>
      <c r="J38" s="17">
        <f t="shared" si="1"/>
        <v>0</v>
      </c>
      <c r="K38" s="17"/>
      <c r="L38" s="17"/>
    </row>
    <row r="39" spans="1:12">
      <c r="A39" s="14"/>
      <c r="C39" s="15" t="s">
        <v>20</v>
      </c>
      <c r="G39" s="16"/>
      <c r="H39" s="17"/>
      <c r="I39" s="17"/>
      <c r="J39" s="17">
        <f t="shared" si="1"/>
        <v>0</v>
      </c>
      <c r="K39" s="17"/>
      <c r="L39" s="17"/>
    </row>
    <row r="40" spans="1:12">
      <c r="A40" s="14"/>
      <c r="C40" s="15" t="s">
        <v>21</v>
      </c>
      <c r="G40" s="16"/>
      <c r="H40" s="17">
        <v>0</v>
      </c>
      <c r="I40" s="17"/>
      <c r="J40" s="17">
        <f t="shared" si="1"/>
        <v>0</v>
      </c>
      <c r="K40" s="17"/>
      <c r="L40" s="17"/>
    </row>
    <row r="41" spans="1:12">
      <c r="A41" s="14"/>
      <c r="B41" s="12" t="s">
        <v>153</v>
      </c>
      <c r="G41" s="16"/>
      <c r="H41" s="17"/>
      <c r="I41" s="17"/>
      <c r="J41" s="17"/>
      <c r="K41" s="17"/>
      <c r="L41" s="17"/>
    </row>
    <row r="42" spans="1:12">
      <c r="A42" s="14"/>
      <c r="C42" s="15" t="s">
        <v>28</v>
      </c>
      <c r="G42" s="16"/>
      <c r="H42" s="17"/>
      <c r="I42" s="17"/>
      <c r="J42" s="17">
        <f t="shared" si="1"/>
        <v>0</v>
      </c>
      <c r="K42" s="17"/>
      <c r="L42" s="17"/>
    </row>
    <row r="43" spans="1:12">
      <c r="A43" s="14"/>
      <c r="C43" s="15" t="s">
        <v>30</v>
      </c>
      <c r="G43" s="16"/>
      <c r="H43" s="17"/>
      <c r="I43" s="17"/>
      <c r="J43" s="17">
        <f t="shared" si="1"/>
        <v>0</v>
      </c>
      <c r="K43" s="17"/>
      <c r="L43" s="17"/>
    </row>
    <row r="44" spans="1:12">
      <c r="A44" s="14"/>
      <c r="C44" s="15" t="s">
        <v>32</v>
      </c>
      <c r="G44" s="16"/>
      <c r="H44" s="17"/>
      <c r="I44" s="17"/>
      <c r="J44" s="17">
        <f t="shared" si="1"/>
        <v>0</v>
      </c>
      <c r="K44" s="17"/>
      <c r="L44" s="17"/>
    </row>
    <row r="45" spans="1:12">
      <c r="A45" s="14"/>
      <c r="C45" s="15" t="s">
        <v>34</v>
      </c>
      <c r="G45" s="16"/>
      <c r="H45" s="17"/>
      <c r="I45" s="17"/>
      <c r="J45" s="17">
        <f t="shared" si="1"/>
        <v>0</v>
      </c>
      <c r="K45" s="17"/>
      <c r="L45" s="17"/>
    </row>
    <row r="46" spans="1:12" ht="16.5" customHeight="1">
      <c r="A46" s="14"/>
      <c r="C46" s="949" t="s">
        <v>37</v>
      </c>
      <c r="D46" s="949"/>
      <c r="E46" s="949"/>
      <c r="F46" s="949"/>
      <c r="G46" s="950"/>
      <c r="H46" s="17"/>
      <c r="I46" s="17"/>
      <c r="J46" s="17">
        <f t="shared" si="1"/>
        <v>0</v>
      </c>
      <c r="K46" s="17"/>
      <c r="L46" s="17"/>
    </row>
    <row r="47" spans="1:12">
      <c r="A47" s="14"/>
      <c r="C47" s="15" t="s">
        <v>39</v>
      </c>
      <c r="G47" s="16"/>
      <c r="H47" s="17"/>
      <c r="I47" s="17"/>
      <c r="J47" s="17">
        <f t="shared" si="1"/>
        <v>0</v>
      </c>
      <c r="K47" s="17"/>
      <c r="L47" s="17"/>
    </row>
    <row r="48" spans="1:12">
      <c r="A48" s="11" t="s">
        <v>154</v>
      </c>
      <c r="G48" s="16"/>
      <c r="H48" s="17"/>
      <c r="I48" s="17"/>
      <c r="J48" s="17"/>
      <c r="K48" s="17"/>
      <c r="L48" s="17"/>
    </row>
    <row r="49" spans="1:12">
      <c r="A49" s="14"/>
      <c r="B49" s="12" t="s">
        <v>47</v>
      </c>
      <c r="G49" s="16"/>
      <c r="H49" s="17"/>
      <c r="I49" s="17"/>
      <c r="J49" s="17"/>
      <c r="K49" s="17"/>
      <c r="L49" s="17"/>
    </row>
    <row r="50" spans="1:12">
      <c r="A50" s="14"/>
      <c r="C50" s="15" t="s">
        <v>48</v>
      </c>
      <c r="G50" s="16"/>
      <c r="H50" s="17">
        <v>6056056</v>
      </c>
      <c r="I50" s="17">
        <v>6056056</v>
      </c>
      <c r="J50" s="17">
        <f t="shared" si="1"/>
        <v>0</v>
      </c>
      <c r="K50" s="17"/>
      <c r="L50" s="17"/>
    </row>
    <row r="51" spans="1:12">
      <c r="A51" s="14"/>
      <c r="C51" s="15" t="s">
        <v>49</v>
      </c>
      <c r="G51" s="16"/>
      <c r="H51" s="17"/>
      <c r="I51" s="17"/>
      <c r="J51" s="17">
        <f t="shared" si="1"/>
        <v>0</v>
      </c>
      <c r="K51" s="17"/>
      <c r="L51" s="17"/>
    </row>
    <row r="52" spans="1:12">
      <c r="A52" s="14"/>
      <c r="C52" s="15" t="s">
        <v>50</v>
      </c>
      <c r="G52" s="16"/>
      <c r="H52" s="17"/>
      <c r="I52" s="17"/>
      <c r="J52" s="17">
        <f t="shared" si="1"/>
        <v>0</v>
      </c>
      <c r="K52" s="17"/>
      <c r="L52" s="17"/>
    </row>
    <row r="53" spans="1:12">
      <c r="A53" s="14"/>
      <c r="B53" s="12" t="s">
        <v>51</v>
      </c>
      <c r="G53" s="16"/>
      <c r="H53" s="17"/>
      <c r="I53" s="17"/>
      <c r="J53" s="17"/>
      <c r="K53" s="17"/>
      <c r="L53" s="17"/>
    </row>
    <row r="54" spans="1:12">
      <c r="A54" s="14"/>
      <c r="C54" s="15" t="s">
        <v>155</v>
      </c>
      <c r="G54" s="16"/>
      <c r="H54" s="17">
        <v>31778</v>
      </c>
      <c r="I54" s="17">
        <v>105022</v>
      </c>
      <c r="J54" s="17">
        <f>H54-I54</f>
        <v>-73244</v>
      </c>
      <c r="K54" s="17"/>
      <c r="L54" s="17">
        <v>73244</v>
      </c>
    </row>
    <row r="55" spans="1:12">
      <c r="A55" s="14"/>
      <c r="C55" s="15" t="s">
        <v>53</v>
      </c>
      <c r="G55" s="16"/>
      <c r="H55" s="17">
        <v>1689347</v>
      </c>
      <c r="I55" s="17">
        <v>1584325</v>
      </c>
      <c r="J55" s="17">
        <f t="shared" si="1"/>
        <v>105022</v>
      </c>
      <c r="K55" s="17">
        <f>+J55</f>
        <v>105022</v>
      </c>
      <c r="L55" s="17"/>
    </row>
    <row r="56" spans="1:12">
      <c r="A56" s="14"/>
      <c r="C56" s="15" t="s">
        <v>54</v>
      </c>
      <c r="G56" s="16"/>
      <c r="H56" s="17"/>
      <c r="I56" s="17"/>
      <c r="J56" s="17">
        <f t="shared" si="1"/>
        <v>0</v>
      </c>
      <c r="K56" s="17"/>
      <c r="L56" s="17"/>
    </row>
    <row r="57" spans="1:12">
      <c r="A57" s="14"/>
      <c r="C57" s="15" t="s">
        <v>55</v>
      </c>
      <c r="G57" s="16"/>
      <c r="H57" s="17"/>
      <c r="I57" s="17"/>
      <c r="J57" s="17">
        <f t="shared" si="1"/>
        <v>0</v>
      </c>
      <c r="K57" s="17"/>
      <c r="L57" s="17"/>
    </row>
    <row r="58" spans="1:12">
      <c r="A58" s="14"/>
      <c r="C58" s="15" t="s">
        <v>156</v>
      </c>
      <c r="G58" s="16"/>
      <c r="H58" s="17">
        <v>0</v>
      </c>
      <c r="I58" s="17">
        <v>0</v>
      </c>
      <c r="J58" s="17">
        <f t="shared" si="1"/>
        <v>0</v>
      </c>
      <c r="K58" s="17"/>
      <c r="L58" s="17"/>
    </row>
    <row r="59" spans="1:12" ht="16.5" customHeight="1">
      <c r="A59" s="14"/>
      <c r="B59" s="955" t="s">
        <v>157</v>
      </c>
      <c r="C59" s="955"/>
      <c r="D59" s="955"/>
      <c r="E59" s="955"/>
      <c r="F59" s="955"/>
      <c r="G59" s="956"/>
      <c r="H59" s="17"/>
      <c r="I59" s="17"/>
      <c r="J59" s="17"/>
      <c r="K59" s="17"/>
      <c r="L59" s="17"/>
    </row>
    <row r="60" spans="1:12">
      <c r="A60" s="14"/>
      <c r="C60" s="15" t="s">
        <v>59</v>
      </c>
      <c r="G60" s="16"/>
      <c r="H60" s="17"/>
      <c r="I60" s="17"/>
      <c r="J60" s="17">
        <f t="shared" si="1"/>
        <v>0</v>
      </c>
      <c r="K60" s="17"/>
      <c r="L60" s="17"/>
    </row>
    <row r="61" spans="1:12">
      <c r="A61" s="14"/>
      <c r="C61" s="15" t="s">
        <v>60</v>
      </c>
      <c r="G61" s="16"/>
      <c r="H61" s="17"/>
      <c r="I61" s="17"/>
      <c r="J61" s="17">
        <f>+H62-I62</f>
        <v>0</v>
      </c>
      <c r="K61" s="17"/>
      <c r="L61" s="17"/>
    </row>
    <row r="62" spans="1:12">
      <c r="A62" s="14"/>
      <c r="G62" s="16"/>
      <c r="H62" s="17"/>
      <c r="I62" s="17"/>
      <c r="K62" s="17"/>
      <c r="L62" s="17"/>
    </row>
    <row r="63" spans="1:12">
      <c r="A63" s="64" t="s">
        <v>158</v>
      </c>
      <c r="B63" s="51"/>
      <c r="C63" s="51"/>
      <c r="D63" s="51"/>
      <c r="E63" s="51"/>
      <c r="F63" s="51"/>
      <c r="G63" s="52"/>
      <c r="H63" s="26"/>
      <c r="I63" s="26"/>
      <c r="J63" s="26"/>
      <c r="K63" s="53">
        <f>SUM(K12:K62)</f>
        <v>403542</v>
      </c>
      <c r="L63" s="53">
        <f>SUM(L12:L62)</f>
        <v>403542</v>
      </c>
    </row>
    <row r="64" spans="1:12" ht="30" customHeight="1">
      <c r="A64" s="977" t="s">
        <v>63</v>
      </c>
      <c r="B64" s="977"/>
      <c r="C64" s="977"/>
      <c r="D64" s="977"/>
      <c r="E64" s="977"/>
      <c r="F64" s="977"/>
      <c r="G64" s="977"/>
      <c r="H64" s="977"/>
      <c r="I64" s="977"/>
      <c r="J64" s="977"/>
      <c r="K64" s="977"/>
      <c r="L64" s="977"/>
    </row>
    <row r="65" spans="1:12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</row>
    <row r="66" spans="1:12">
      <c r="A66" s="19" t="s">
        <v>590</v>
      </c>
      <c r="B66" s="19"/>
      <c r="E66" s="12" t="s">
        <v>591</v>
      </c>
      <c r="G66" s="19"/>
      <c r="I66" s="31" t="s">
        <v>591</v>
      </c>
    </row>
    <row r="67" spans="1:12">
      <c r="A67" s="10" t="s">
        <v>373</v>
      </c>
      <c r="B67" s="10"/>
      <c r="E67" s="15" t="s">
        <v>550</v>
      </c>
      <c r="G67" s="10"/>
      <c r="I67" s="32" t="s">
        <v>606</v>
      </c>
    </row>
    <row r="68" spans="1:12">
      <c r="A68" s="33"/>
      <c r="B68" s="33"/>
      <c r="G68" s="10"/>
      <c r="I68" s="32"/>
    </row>
    <row r="69" spans="1:12">
      <c r="A69" s="33"/>
      <c r="B69" s="33"/>
      <c r="G69" s="10"/>
      <c r="I69" s="32"/>
    </row>
    <row r="70" spans="1:12">
      <c r="A70" s="424" t="s">
        <v>389</v>
      </c>
      <c r="B70" s="424"/>
      <c r="C70" s="427"/>
      <c r="D70" s="427"/>
      <c r="E70" s="15" t="s">
        <v>378</v>
      </c>
      <c r="G70" s="424"/>
      <c r="H70" s="427"/>
      <c r="I70" s="32" t="s">
        <v>464</v>
      </c>
      <c r="J70" s="427"/>
      <c r="K70" s="427"/>
    </row>
    <row r="71" spans="1:12">
      <c r="A71" s="19" t="s">
        <v>374</v>
      </c>
      <c r="B71" s="19"/>
      <c r="E71" s="12" t="s">
        <v>684</v>
      </c>
      <c r="G71" s="19"/>
      <c r="I71" s="19" t="s">
        <v>375</v>
      </c>
    </row>
    <row r="72" spans="1:12">
      <c r="A72" s="10"/>
      <c r="B72" s="10"/>
      <c r="G72" s="10"/>
      <c r="I72" s="30"/>
    </row>
    <row r="73" spans="1:12">
      <c r="A73" s="19"/>
      <c r="B73" s="10"/>
      <c r="G73" s="10"/>
      <c r="I73" s="35"/>
    </row>
    <row r="74" spans="1:12">
      <c r="A74" s="19" t="s">
        <v>592</v>
      </c>
      <c r="B74" s="19"/>
      <c r="E74" s="12" t="s">
        <v>593</v>
      </c>
      <c r="G74" s="19"/>
      <c r="I74" s="34"/>
    </row>
    <row r="75" spans="1:12">
      <c r="A75" s="68" t="s">
        <v>652</v>
      </c>
      <c r="B75" s="68"/>
      <c r="E75" s="15" t="s">
        <v>628</v>
      </c>
      <c r="G75" s="10"/>
      <c r="I75" s="30"/>
    </row>
    <row r="76" spans="1:12">
      <c r="A76" s="10" t="s">
        <v>579</v>
      </c>
      <c r="B76" s="10"/>
      <c r="E76" s="15" t="s">
        <v>627</v>
      </c>
      <c r="G76" s="10"/>
      <c r="I76" s="35"/>
    </row>
    <row r="77" spans="1:12">
      <c r="A77" s="10"/>
      <c r="B77" s="10"/>
      <c r="G77" s="10"/>
      <c r="I77" s="35"/>
    </row>
    <row r="78" spans="1:12">
      <c r="A78" s="424" t="s">
        <v>380</v>
      </c>
      <c r="B78" s="424"/>
      <c r="C78" s="427"/>
      <c r="D78" s="427"/>
      <c r="E78" s="15" t="s">
        <v>391</v>
      </c>
      <c r="G78" s="424"/>
      <c r="H78" s="427"/>
      <c r="I78" s="35"/>
      <c r="J78" s="427"/>
      <c r="K78" s="427"/>
    </row>
    <row r="79" spans="1:12" ht="14.25" customHeight="1">
      <c r="A79" s="69" t="s">
        <v>651</v>
      </c>
      <c r="B79" s="36"/>
      <c r="E79" s="12" t="s">
        <v>545</v>
      </c>
      <c r="G79" s="781"/>
      <c r="H79" s="782"/>
      <c r="I79" s="782"/>
      <c r="J79" s="70"/>
      <c r="K79" s="70"/>
      <c r="L79" s="70"/>
    </row>
    <row r="80" spans="1:12">
      <c r="A80" s="10"/>
      <c r="B80" s="10"/>
      <c r="G80" s="10"/>
      <c r="I80" s="35"/>
    </row>
    <row r="81" spans="1:12">
      <c r="A81" s="10"/>
      <c r="B81" s="10"/>
      <c r="G81" s="10"/>
      <c r="I81" s="35"/>
    </row>
    <row r="82" spans="1:12">
      <c r="A82" s="19"/>
      <c r="B82" s="19"/>
      <c r="G82" s="19"/>
      <c r="I82" s="37"/>
    </row>
    <row r="83" spans="1:12" ht="14.25" customHeight="1">
      <c r="A83" s="20"/>
      <c r="B83" s="20"/>
      <c r="G83" s="71"/>
      <c r="H83" s="71"/>
      <c r="I83" s="71"/>
      <c r="J83" s="71"/>
      <c r="K83" s="71"/>
      <c r="L83" s="71"/>
    </row>
    <row r="84" spans="1:12">
      <c r="A84" s="10"/>
      <c r="B84" s="10"/>
      <c r="G84" s="10"/>
      <c r="I84" s="35"/>
    </row>
    <row r="85" spans="1:12">
      <c r="A85" s="10"/>
      <c r="B85" s="10"/>
      <c r="G85" s="10"/>
      <c r="I85" s="35"/>
    </row>
    <row r="86" spans="1:12">
      <c r="A86" s="424"/>
      <c r="B86" s="424"/>
      <c r="C86" s="427"/>
      <c r="D86" s="427"/>
      <c r="E86" s="427"/>
      <c r="G86" s="424"/>
      <c r="H86" s="427"/>
      <c r="I86" s="35"/>
      <c r="J86" s="427"/>
      <c r="K86" s="427"/>
    </row>
    <row r="87" spans="1:12">
      <c r="A87" s="19"/>
      <c r="B87" s="19"/>
      <c r="G87" s="19"/>
      <c r="I87" s="19"/>
    </row>
  </sheetData>
  <mergeCells count="9">
    <mergeCell ref="C46:G46"/>
    <mergeCell ref="B59:G59"/>
    <mergeCell ref="A64:L64"/>
    <mergeCell ref="A6:L6"/>
    <mergeCell ref="A8:L8"/>
    <mergeCell ref="A9:L9"/>
    <mergeCell ref="A10:L10"/>
    <mergeCell ref="A11:G11"/>
    <mergeCell ref="C38:G38"/>
  </mergeCells>
  <pageMargins left="0.7" right="0.7" top="0.75" bottom="0.75" header="0.3" footer="0.3"/>
  <pageSetup scale="67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J60"/>
  <sheetViews>
    <sheetView workbookViewId="0">
      <selection activeCell="A8" sqref="A8:J8"/>
    </sheetView>
  </sheetViews>
  <sheetFormatPr baseColWidth="10" defaultRowHeight="12.75"/>
  <cols>
    <col min="1" max="1" width="2.7109375" style="15" customWidth="1"/>
    <col min="2" max="4" width="11.42578125" style="15"/>
    <col min="5" max="5" width="29" style="15" customWidth="1"/>
    <col min="6" max="6" width="13.42578125" style="15" customWidth="1"/>
    <col min="7" max="8" width="12.85546875" style="15" bestFit="1" customWidth="1"/>
    <col min="9" max="9" width="13.42578125" style="15" customWidth="1"/>
    <col min="10" max="10" width="11.5703125" style="15" bestFit="1" customWidth="1"/>
    <col min="11" max="16384" width="11.42578125" style="15"/>
  </cols>
  <sheetData>
    <row r="1" spans="1:10">
      <c r="A1" s="72"/>
      <c r="B1" s="72"/>
      <c r="C1" s="72"/>
      <c r="D1" s="72"/>
      <c r="E1" s="72"/>
      <c r="F1" s="72"/>
      <c r="G1" s="73"/>
    </row>
    <row r="2" spans="1:10">
      <c r="A2" s="72"/>
      <c r="B2" s="72"/>
      <c r="C2" s="72"/>
      <c r="D2" s="72"/>
      <c r="E2" s="72"/>
      <c r="F2" s="72"/>
      <c r="G2" s="73"/>
    </row>
    <row r="3" spans="1:10">
      <c r="A3" s="72"/>
      <c r="B3" s="72"/>
      <c r="C3" s="72"/>
      <c r="D3" s="72"/>
      <c r="E3" s="72"/>
      <c r="F3" s="72"/>
      <c r="G3" s="73"/>
    </row>
    <row r="5" spans="1:10" ht="19.5">
      <c r="A5" s="982" t="s">
        <v>372</v>
      </c>
      <c r="B5" s="982"/>
      <c r="C5" s="982"/>
      <c r="D5" s="982"/>
      <c r="E5" s="982"/>
      <c r="F5" s="982"/>
      <c r="G5" s="982"/>
      <c r="H5" s="982"/>
      <c r="I5" s="982"/>
      <c r="J5" s="982"/>
    </row>
    <row r="6" spans="1:10" ht="19.5">
      <c r="A6" s="125"/>
      <c r="B6" s="125"/>
      <c r="C6" s="125"/>
      <c r="D6" s="125"/>
      <c r="E6" s="888" t="s">
        <v>524</v>
      </c>
      <c r="F6" s="125"/>
      <c r="G6" s="125"/>
      <c r="H6" s="125"/>
      <c r="I6" s="125"/>
      <c r="J6" s="125"/>
    </row>
    <row r="7" spans="1:10" ht="18">
      <c r="A7" s="983" t="s">
        <v>564</v>
      </c>
      <c r="B7" s="983"/>
      <c r="C7" s="983"/>
      <c r="D7" s="983"/>
      <c r="E7" s="983"/>
      <c r="F7" s="983"/>
      <c r="G7" s="983"/>
      <c r="H7" s="983"/>
      <c r="I7" s="983"/>
      <c r="J7" s="983"/>
    </row>
    <row r="8" spans="1:10" ht="15">
      <c r="A8" s="984" t="s">
        <v>728</v>
      </c>
      <c r="B8" s="984"/>
      <c r="C8" s="984"/>
      <c r="D8" s="984"/>
      <c r="E8" s="984"/>
      <c r="F8" s="984"/>
      <c r="G8" s="984"/>
      <c r="H8" s="984"/>
      <c r="I8" s="984"/>
      <c r="J8" s="984"/>
    </row>
    <row r="9" spans="1:10" ht="13.5">
      <c r="A9" s="985" t="s">
        <v>0</v>
      </c>
      <c r="B9" s="985"/>
      <c r="C9" s="985"/>
      <c r="D9" s="985"/>
      <c r="E9" s="985"/>
      <c r="F9" s="985"/>
      <c r="G9" s="985"/>
      <c r="H9" s="985"/>
      <c r="I9" s="985"/>
      <c r="J9" s="985"/>
    </row>
    <row r="10" spans="1:10" ht="13.5">
      <c r="A10" s="74"/>
      <c r="B10" s="74"/>
      <c r="C10" s="74"/>
      <c r="D10" s="74"/>
      <c r="E10" s="74"/>
      <c r="F10" s="74"/>
      <c r="G10" s="74"/>
    </row>
    <row r="11" spans="1:10" ht="45">
      <c r="A11" s="986" t="s">
        <v>1</v>
      </c>
      <c r="B11" s="987"/>
      <c r="C11" s="987"/>
      <c r="D11" s="987"/>
      <c r="E11" s="988"/>
      <c r="F11" s="504" t="s">
        <v>159</v>
      </c>
      <c r="G11" s="505" t="s">
        <v>160</v>
      </c>
      <c r="H11" s="505" t="s">
        <v>161</v>
      </c>
      <c r="I11" s="504" t="s">
        <v>162</v>
      </c>
      <c r="J11" s="505" t="s">
        <v>163</v>
      </c>
    </row>
    <row r="12" spans="1:10" ht="15.75">
      <c r="A12" s="783" t="s">
        <v>3</v>
      </c>
      <c r="B12" s="784"/>
      <c r="C12" s="784"/>
      <c r="D12" s="784"/>
      <c r="E12" s="785"/>
      <c r="F12" s="792"/>
      <c r="G12" s="792"/>
      <c r="H12" s="792"/>
      <c r="I12" s="792"/>
      <c r="J12" s="792"/>
    </row>
    <row r="13" spans="1:10" ht="15.75">
      <c r="A13" s="786"/>
      <c r="B13" s="787" t="s">
        <v>5</v>
      </c>
      <c r="C13" s="472"/>
      <c r="D13" s="472"/>
      <c r="E13" s="788"/>
      <c r="F13" s="467"/>
      <c r="G13" s="467"/>
      <c r="H13" s="467"/>
      <c r="I13" s="467"/>
      <c r="J13" s="467"/>
    </row>
    <row r="14" spans="1:10" ht="15">
      <c r="A14" s="786"/>
      <c r="B14" s="472" t="s">
        <v>7</v>
      </c>
      <c r="C14" s="472"/>
      <c r="D14" s="472"/>
      <c r="E14" s="788"/>
      <c r="F14" s="467">
        <v>7387845</v>
      </c>
      <c r="G14" s="467">
        <v>789657</v>
      </c>
      <c r="H14" s="467">
        <v>459359</v>
      </c>
      <c r="I14" s="467">
        <f>+F14+G14-H14</f>
        <v>7718143</v>
      </c>
      <c r="J14" s="467">
        <f>+I14-F14</f>
        <v>330298</v>
      </c>
    </row>
    <row r="15" spans="1:10" ht="15">
      <c r="A15" s="786"/>
      <c r="B15" s="472" t="s">
        <v>147</v>
      </c>
      <c r="C15" s="472"/>
      <c r="D15" s="472"/>
      <c r="E15" s="788"/>
      <c r="F15" s="467">
        <v>1736152</v>
      </c>
      <c r="G15" s="467">
        <v>1705308</v>
      </c>
      <c r="H15" s="467">
        <v>1705308</v>
      </c>
      <c r="I15" s="467">
        <f t="shared" ref="I15:I31" si="0">+F15+G15-H15</f>
        <v>1736152</v>
      </c>
      <c r="J15" s="467">
        <f t="shared" ref="J15:J31" si="1">+I15-F15</f>
        <v>0</v>
      </c>
    </row>
    <row r="16" spans="1:10" ht="15">
      <c r="A16" s="786"/>
      <c r="B16" s="472" t="s">
        <v>148</v>
      </c>
      <c r="C16" s="472"/>
      <c r="D16" s="472"/>
      <c r="E16" s="788"/>
      <c r="F16" s="467"/>
      <c r="G16" s="467"/>
      <c r="H16" s="467"/>
      <c r="I16" s="467">
        <f t="shared" si="0"/>
        <v>0</v>
      </c>
      <c r="J16" s="467">
        <f t="shared" si="1"/>
        <v>0</v>
      </c>
    </row>
    <row r="17" spans="1:10" ht="15">
      <c r="A17" s="786"/>
      <c r="B17" s="472" t="s">
        <v>13</v>
      </c>
      <c r="C17" s="472"/>
      <c r="D17" s="472"/>
      <c r="E17" s="788"/>
      <c r="F17" s="467"/>
      <c r="G17" s="467"/>
      <c r="H17" s="467"/>
      <c r="I17" s="467">
        <f t="shared" si="0"/>
        <v>0</v>
      </c>
      <c r="J17" s="467">
        <f t="shared" si="1"/>
        <v>0</v>
      </c>
    </row>
    <row r="18" spans="1:10" ht="15">
      <c r="A18" s="786"/>
      <c r="B18" s="472" t="s">
        <v>15</v>
      </c>
      <c r="C18" s="472"/>
      <c r="D18" s="472"/>
      <c r="E18" s="788"/>
      <c r="F18" s="467"/>
      <c r="G18" s="467"/>
      <c r="H18" s="467"/>
      <c r="I18" s="467">
        <f t="shared" si="0"/>
        <v>0</v>
      </c>
      <c r="J18" s="467">
        <f t="shared" si="1"/>
        <v>0</v>
      </c>
    </row>
    <row r="19" spans="1:10" ht="15">
      <c r="A19" s="786"/>
      <c r="B19" s="472" t="s">
        <v>17</v>
      </c>
      <c r="C19" s="472"/>
      <c r="D19" s="472"/>
      <c r="E19" s="788"/>
      <c r="F19" s="467">
        <v>-1406789</v>
      </c>
      <c r="G19" s="467"/>
      <c r="H19" s="467">
        <v>298520</v>
      </c>
      <c r="I19" s="467">
        <f t="shared" si="0"/>
        <v>-1705309</v>
      </c>
      <c r="J19" s="467">
        <f t="shared" si="1"/>
        <v>-298520</v>
      </c>
    </row>
    <row r="20" spans="1:10" ht="15">
      <c r="A20" s="786"/>
      <c r="B20" s="472" t="s">
        <v>19</v>
      </c>
      <c r="C20" s="472"/>
      <c r="D20" s="472"/>
      <c r="E20" s="788"/>
      <c r="F20" s="467">
        <v>29738</v>
      </c>
      <c r="G20" s="467"/>
      <c r="H20" s="467"/>
      <c r="I20" s="467">
        <f t="shared" si="0"/>
        <v>29738</v>
      </c>
      <c r="J20" s="467">
        <f t="shared" si="1"/>
        <v>0</v>
      </c>
    </row>
    <row r="21" spans="1:10" ht="15.75">
      <c r="A21" s="786"/>
      <c r="B21" s="787" t="s">
        <v>24</v>
      </c>
      <c r="C21" s="472"/>
      <c r="D21" s="472"/>
      <c r="E21" s="788"/>
      <c r="F21" s="467"/>
      <c r="G21" s="467"/>
      <c r="H21" s="467"/>
      <c r="I21" s="467"/>
      <c r="J21" s="467"/>
    </row>
    <row r="22" spans="1:10" ht="15">
      <c r="A22" s="786"/>
      <c r="B22" s="472" t="s">
        <v>25</v>
      </c>
      <c r="C22" s="472"/>
      <c r="D22" s="472"/>
      <c r="E22" s="788"/>
      <c r="F22" s="467">
        <v>0</v>
      </c>
      <c r="G22" s="467"/>
      <c r="H22" s="467"/>
      <c r="I22" s="467">
        <f t="shared" si="0"/>
        <v>0</v>
      </c>
      <c r="J22" s="467">
        <f t="shared" si="1"/>
        <v>0</v>
      </c>
    </row>
    <row r="23" spans="1:10" ht="15.75">
      <c r="A23" s="786"/>
      <c r="B23" s="472" t="s">
        <v>149</v>
      </c>
      <c r="C23" s="472"/>
      <c r="D23" s="472"/>
      <c r="E23" s="788"/>
      <c r="F23" s="467">
        <v>0</v>
      </c>
      <c r="G23" s="793"/>
      <c r="H23" s="793"/>
      <c r="I23" s="467">
        <f t="shared" si="0"/>
        <v>0</v>
      </c>
      <c r="J23" s="467">
        <f t="shared" si="1"/>
        <v>0</v>
      </c>
    </row>
    <row r="24" spans="1:10" ht="15">
      <c r="A24" s="786"/>
      <c r="B24" s="472" t="s">
        <v>164</v>
      </c>
      <c r="C24" s="472"/>
      <c r="D24" s="472"/>
      <c r="E24" s="788"/>
      <c r="F24" s="467"/>
      <c r="G24" s="467"/>
      <c r="H24" s="467"/>
      <c r="I24" s="467"/>
      <c r="J24" s="467"/>
    </row>
    <row r="25" spans="1:10" ht="15">
      <c r="A25" s="786"/>
      <c r="B25" s="472" t="s">
        <v>165</v>
      </c>
      <c r="C25" s="472"/>
      <c r="D25" s="472"/>
      <c r="E25" s="788"/>
      <c r="F25" s="467"/>
      <c r="G25" s="467"/>
      <c r="H25" s="467"/>
      <c r="I25" s="467">
        <f t="shared" si="0"/>
        <v>0</v>
      </c>
      <c r="J25" s="467">
        <f t="shared" si="1"/>
        <v>0</v>
      </c>
    </row>
    <row r="26" spans="1:10" ht="15">
      <c r="A26" s="786"/>
      <c r="B26" s="472" t="s">
        <v>31</v>
      </c>
      <c r="C26" s="472"/>
      <c r="D26" s="472"/>
      <c r="E26" s="788"/>
      <c r="F26" s="467">
        <v>161220</v>
      </c>
      <c r="G26" s="467"/>
      <c r="H26" s="467"/>
      <c r="I26" s="467">
        <f t="shared" si="0"/>
        <v>161220</v>
      </c>
      <c r="J26" s="467">
        <f t="shared" si="1"/>
        <v>0</v>
      </c>
    </row>
    <row r="27" spans="1:10" ht="15">
      <c r="A27" s="786"/>
      <c r="B27" s="472" t="s">
        <v>33</v>
      </c>
      <c r="C27" s="472"/>
      <c r="D27" s="472"/>
      <c r="E27" s="788"/>
      <c r="F27" s="467">
        <v>0</v>
      </c>
      <c r="G27" s="467"/>
      <c r="H27" s="467"/>
      <c r="I27" s="467">
        <f t="shared" si="0"/>
        <v>0</v>
      </c>
      <c r="J27" s="467">
        <f t="shared" si="1"/>
        <v>0</v>
      </c>
    </row>
    <row r="28" spans="1:10" ht="15">
      <c r="A28" s="786"/>
      <c r="B28" s="472" t="s">
        <v>150</v>
      </c>
      <c r="C28" s="472"/>
      <c r="D28" s="472"/>
      <c r="E28" s="788"/>
      <c r="F28" s="467">
        <v>-161220</v>
      </c>
      <c r="G28" s="467"/>
      <c r="H28" s="467">
        <v>0</v>
      </c>
      <c r="I28" s="467">
        <f t="shared" si="0"/>
        <v>-161220</v>
      </c>
      <c r="J28" s="467">
        <f t="shared" si="1"/>
        <v>0</v>
      </c>
    </row>
    <row r="29" spans="1:10" ht="15">
      <c r="A29" s="786"/>
      <c r="B29" s="472" t="s">
        <v>38</v>
      </c>
      <c r="C29" s="472"/>
      <c r="D29" s="472"/>
      <c r="E29" s="788"/>
      <c r="F29" s="467"/>
      <c r="G29" s="467"/>
      <c r="H29" s="467"/>
      <c r="I29" s="467">
        <f t="shared" si="0"/>
        <v>0</v>
      </c>
      <c r="J29" s="467">
        <f t="shared" si="1"/>
        <v>0</v>
      </c>
    </row>
    <row r="30" spans="1:10" ht="15">
      <c r="A30" s="786"/>
      <c r="B30" s="472" t="s">
        <v>151</v>
      </c>
      <c r="C30" s="472"/>
      <c r="D30" s="472"/>
      <c r="E30" s="788"/>
      <c r="F30" s="467">
        <v>0</v>
      </c>
      <c r="G30" s="467"/>
      <c r="H30" s="467">
        <v>0</v>
      </c>
      <c r="I30" s="467">
        <f t="shared" si="0"/>
        <v>0</v>
      </c>
      <c r="J30" s="467">
        <f t="shared" si="1"/>
        <v>0</v>
      </c>
    </row>
    <row r="31" spans="1:10" ht="15">
      <c r="A31" s="786"/>
      <c r="B31" s="472" t="s">
        <v>41</v>
      </c>
      <c r="C31" s="472"/>
      <c r="D31" s="472"/>
      <c r="E31" s="788"/>
      <c r="F31" s="467"/>
      <c r="G31" s="467"/>
      <c r="H31" s="467"/>
      <c r="I31" s="467">
        <f t="shared" si="0"/>
        <v>0</v>
      </c>
      <c r="J31" s="467">
        <f t="shared" si="1"/>
        <v>0</v>
      </c>
    </row>
    <row r="32" spans="1:10" ht="15.75">
      <c r="A32" s="789" t="s">
        <v>166</v>
      </c>
      <c r="B32" s="790"/>
      <c r="C32" s="790"/>
      <c r="D32" s="790"/>
      <c r="E32" s="791"/>
      <c r="F32" s="468">
        <f>SUM(F14:F31)</f>
        <v>7746946</v>
      </c>
      <c r="G32" s="468">
        <f>SUM(G14:G31)</f>
        <v>2494965</v>
      </c>
      <c r="H32" s="468">
        <f>SUM(H14:H31)</f>
        <v>2463187</v>
      </c>
      <c r="I32" s="468">
        <f>SUM(I14:I31)</f>
        <v>7778724</v>
      </c>
      <c r="J32" s="468">
        <f>SUM(J14:J31)</f>
        <v>31778</v>
      </c>
    </row>
    <row r="34" spans="2:10" ht="23.25" customHeight="1">
      <c r="B34" s="951" t="s">
        <v>63</v>
      </c>
      <c r="C34" s="951"/>
      <c r="D34" s="951"/>
      <c r="E34" s="951"/>
      <c r="F34" s="951"/>
      <c r="G34" s="951"/>
      <c r="H34" s="951"/>
      <c r="I34" s="951"/>
      <c r="J34" s="951"/>
    </row>
    <row r="35" spans="2:10" ht="23.25" customHeight="1">
      <c r="B35" s="422"/>
      <c r="C35" s="422"/>
      <c r="D35" s="422"/>
      <c r="E35" s="422"/>
      <c r="F35" s="422"/>
      <c r="G35" s="422"/>
      <c r="H35" s="422"/>
      <c r="I35" s="422"/>
      <c r="J35" s="422"/>
    </row>
    <row r="36" spans="2:10" ht="23.25" customHeight="1">
      <c r="B36" s="422"/>
      <c r="C36" s="422"/>
      <c r="D36" s="422"/>
      <c r="E36" s="422"/>
      <c r="F36" s="422"/>
      <c r="G36" s="422"/>
      <c r="H36" s="422"/>
      <c r="I36" s="422"/>
      <c r="J36" s="422"/>
    </row>
    <row r="38" spans="2:10">
      <c r="B38" s="12" t="s">
        <v>664</v>
      </c>
      <c r="C38" s="12"/>
      <c r="E38" s="12" t="s">
        <v>670</v>
      </c>
      <c r="F38" s="12"/>
      <c r="G38" s="12"/>
    </row>
    <row r="39" spans="2:10">
      <c r="B39" s="15" t="s">
        <v>373</v>
      </c>
      <c r="E39" s="15" t="s">
        <v>669</v>
      </c>
    </row>
    <row r="42" spans="2:10">
      <c r="B42" s="427" t="s">
        <v>381</v>
      </c>
      <c r="C42" s="427"/>
      <c r="D42" s="427"/>
      <c r="E42" s="15" t="s">
        <v>686</v>
      </c>
      <c r="G42" s="427"/>
      <c r="H42" s="427"/>
      <c r="I42" s="427"/>
    </row>
    <row r="43" spans="2:10">
      <c r="B43" s="12" t="s">
        <v>374</v>
      </c>
      <c r="C43" s="12"/>
      <c r="E43" s="12" t="s">
        <v>685</v>
      </c>
      <c r="F43" s="12"/>
      <c r="G43" s="12"/>
    </row>
    <row r="46" spans="2:10">
      <c r="B46" s="12" t="s">
        <v>560</v>
      </c>
      <c r="C46" s="12" t="s">
        <v>560</v>
      </c>
      <c r="E46" s="12" t="s">
        <v>665</v>
      </c>
      <c r="F46" s="12"/>
      <c r="G46" s="12"/>
    </row>
    <row r="47" spans="2:10">
      <c r="B47" s="15" t="s">
        <v>606</v>
      </c>
      <c r="E47" s="15" t="s">
        <v>666</v>
      </c>
    </row>
    <row r="50" spans="2:9">
      <c r="B50" s="427" t="s">
        <v>481</v>
      </c>
      <c r="C50" s="427"/>
      <c r="D50" s="427"/>
      <c r="E50" s="15" t="s">
        <v>667</v>
      </c>
      <c r="G50" s="427"/>
      <c r="H50" s="427"/>
      <c r="I50" s="427"/>
    </row>
    <row r="51" spans="2:9">
      <c r="B51" s="12" t="s">
        <v>375</v>
      </c>
      <c r="C51" s="12"/>
      <c r="E51" s="12" t="s">
        <v>668</v>
      </c>
      <c r="F51" s="12"/>
      <c r="G51" s="12"/>
    </row>
    <row r="54" spans="2:9">
      <c r="B54" s="12" t="s">
        <v>376</v>
      </c>
      <c r="C54" s="12"/>
    </row>
    <row r="55" spans="2:9">
      <c r="B55" s="15" t="s">
        <v>634</v>
      </c>
    </row>
    <row r="56" spans="2:9">
      <c r="B56" s="15" t="s">
        <v>630</v>
      </c>
    </row>
    <row r="59" spans="2:9">
      <c r="B59" s="427" t="s">
        <v>392</v>
      </c>
      <c r="C59" s="427"/>
      <c r="D59" s="427"/>
      <c r="E59" s="427"/>
    </row>
    <row r="60" spans="2:9">
      <c r="B60" s="12" t="s">
        <v>545</v>
      </c>
      <c r="C60" s="12"/>
      <c r="E60" s="427"/>
    </row>
  </sheetData>
  <mergeCells count="6">
    <mergeCell ref="B34:J34"/>
    <mergeCell ref="A5:J5"/>
    <mergeCell ref="A7:J7"/>
    <mergeCell ref="A8:J8"/>
    <mergeCell ref="A9:J9"/>
    <mergeCell ref="A11:E11"/>
  </mergeCells>
  <pageMargins left="0.7" right="0.7" top="0.75" bottom="0.75" header="0.3" footer="0.3"/>
  <pageSetup scale="6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68"/>
  <sheetViews>
    <sheetView workbookViewId="0">
      <selection activeCell="A8" sqref="A8:I8"/>
    </sheetView>
  </sheetViews>
  <sheetFormatPr baseColWidth="10" defaultRowHeight="12.75"/>
  <cols>
    <col min="1" max="2" width="2.7109375" style="1" customWidth="1"/>
    <col min="3" max="9" width="15.42578125" style="1" customWidth="1"/>
    <col min="10" max="16384" width="11.42578125" style="1"/>
  </cols>
  <sheetData>
    <row r="1" spans="1:9" ht="15.75">
      <c r="A1" s="122"/>
      <c r="B1" s="122"/>
      <c r="C1" s="122"/>
      <c r="D1" s="122"/>
      <c r="E1" s="122"/>
      <c r="F1" s="122"/>
      <c r="G1" s="122"/>
    </row>
    <row r="2" spans="1:9" ht="15.75">
      <c r="A2" s="122"/>
      <c r="B2" s="122"/>
      <c r="C2" s="122"/>
      <c r="D2" s="122"/>
      <c r="E2" s="122"/>
      <c r="F2" s="122"/>
      <c r="G2" s="122"/>
    </row>
    <row r="3" spans="1:9" ht="15.75">
      <c r="A3" s="122"/>
      <c r="B3" s="122"/>
      <c r="C3" s="122"/>
      <c r="D3" s="122"/>
      <c r="E3" s="122"/>
      <c r="F3" s="122"/>
      <c r="G3" s="122"/>
    </row>
    <row r="4" spans="1:9" ht="18">
      <c r="A4" s="983" t="s">
        <v>372</v>
      </c>
      <c r="B4" s="983"/>
      <c r="C4" s="983"/>
      <c r="D4" s="983"/>
      <c r="E4" s="983"/>
      <c r="F4" s="983"/>
      <c r="G4" s="983"/>
      <c r="H4" s="983"/>
      <c r="I4" s="983"/>
    </row>
    <row r="5" spans="1:9" ht="19.5">
      <c r="A5" s="123"/>
      <c r="B5" s="122"/>
      <c r="C5" s="122"/>
      <c r="D5" s="122"/>
      <c r="E5" s="122"/>
      <c r="F5" s="889" t="s">
        <v>383</v>
      </c>
      <c r="G5" s="123"/>
    </row>
    <row r="6" spans="1:9" ht="15.75">
      <c r="A6" s="123"/>
      <c r="B6" s="122"/>
      <c r="C6" s="122"/>
      <c r="D6" s="122"/>
      <c r="E6" s="122"/>
      <c r="F6" s="122"/>
      <c r="G6" s="123"/>
    </row>
    <row r="7" spans="1:9" ht="15">
      <c r="A7" s="992" t="s">
        <v>565</v>
      </c>
      <c r="B7" s="992"/>
      <c r="C7" s="992"/>
      <c r="D7" s="992"/>
      <c r="E7" s="992"/>
      <c r="F7" s="992"/>
      <c r="G7" s="992"/>
      <c r="H7" s="992"/>
      <c r="I7" s="992"/>
    </row>
    <row r="8" spans="1:9" ht="15">
      <c r="A8" s="984" t="s">
        <v>728</v>
      </c>
      <c r="B8" s="984"/>
      <c r="C8" s="984"/>
      <c r="D8" s="984"/>
      <c r="E8" s="984"/>
      <c r="F8" s="984"/>
      <c r="G8" s="984"/>
      <c r="H8" s="984"/>
      <c r="I8" s="984"/>
    </row>
    <row r="9" spans="1:9" ht="15" customHeight="1">
      <c r="A9" s="993" t="s">
        <v>0</v>
      </c>
      <c r="B9" s="993"/>
      <c r="C9" s="993"/>
      <c r="D9" s="993"/>
      <c r="E9" s="993"/>
      <c r="F9" s="993"/>
      <c r="G9" s="993"/>
      <c r="H9" s="993"/>
      <c r="I9" s="993"/>
    </row>
    <row r="10" spans="1:9" ht="15">
      <c r="A10" s="123"/>
      <c r="B10" s="124"/>
      <c r="C10" s="124"/>
      <c r="D10" s="124"/>
      <c r="E10" s="124"/>
      <c r="F10" s="124"/>
      <c r="G10" s="123"/>
    </row>
    <row r="11" spans="1:9" ht="25.5">
      <c r="A11" s="994" t="s">
        <v>167</v>
      </c>
      <c r="B11" s="995"/>
      <c r="C11" s="995"/>
      <c r="D11" s="995"/>
      <c r="E11" s="996"/>
      <c r="F11" s="76" t="s">
        <v>168</v>
      </c>
      <c r="G11" s="76" t="s">
        <v>169</v>
      </c>
      <c r="H11" s="76" t="s">
        <v>170</v>
      </c>
      <c r="I11" s="76" t="s">
        <v>171</v>
      </c>
    </row>
    <row r="12" spans="1:9">
      <c r="A12" s="77" t="s">
        <v>172</v>
      </c>
      <c r="B12" s="78"/>
      <c r="C12" s="6"/>
      <c r="D12" s="6"/>
      <c r="E12" s="79"/>
      <c r="F12" s="80"/>
      <c r="G12" s="80"/>
      <c r="H12" s="80"/>
      <c r="I12" s="80"/>
    </row>
    <row r="13" spans="1:9">
      <c r="A13" s="989" t="s">
        <v>173</v>
      </c>
      <c r="B13" s="990"/>
      <c r="C13" s="990"/>
      <c r="D13" s="990"/>
      <c r="E13" s="991"/>
      <c r="F13" s="81"/>
      <c r="G13" s="81"/>
      <c r="H13" s="81"/>
      <c r="I13" s="81"/>
    </row>
    <row r="14" spans="1:9">
      <c r="A14" s="7"/>
      <c r="B14" s="9" t="s">
        <v>174</v>
      </c>
      <c r="E14" s="82"/>
      <c r="F14" s="81"/>
      <c r="G14" s="81"/>
      <c r="H14" s="808">
        <v>0</v>
      </c>
      <c r="I14" s="808">
        <v>0</v>
      </c>
    </row>
    <row r="15" spans="1:9">
      <c r="A15" s="7"/>
      <c r="B15" s="9"/>
      <c r="C15" s="1" t="s">
        <v>175</v>
      </c>
      <c r="E15" s="82"/>
      <c r="F15" s="428" t="s">
        <v>541</v>
      </c>
      <c r="G15" s="428" t="s">
        <v>542</v>
      </c>
      <c r="H15" s="808">
        <v>0</v>
      </c>
      <c r="I15" s="808">
        <v>0</v>
      </c>
    </row>
    <row r="16" spans="1:9">
      <c r="A16" s="7"/>
      <c r="B16" s="9"/>
      <c r="C16" s="1" t="s">
        <v>176</v>
      </c>
      <c r="E16" s="82"/>
      <c r="F16" s="428" t="s">
        <v>541</v>
      </c>
      <c r="G16" s="428" t="s">
        <v>542</v>
      </c>
      <c r="H16" s="808">
        <v>0</v>
      </c>
      <c r="I16" s="808">
        <v>0</v>
      </c>
    </row>
    <row r="17" spans="1:9">
      <c r="A17" s="7"/>
      <c r="B17" s="9"/>
      <c r="C17" s="1" t="s">
        <v>177</v>
      </c>
      <c r="E17" s="82"/>
      <c r="F17" s="428" t="s">
        <v>541</v>
      </c>
      <c r="G17" s="428" t="s">
        <v>542</v>
      </c>
      <c r="H17" s="81"/>
      <c r="I17" s="808">
        <v>0</v>
      </c>
    </row>
    <row r="18" spans="1:9">
      <c r="A18" s="7"/>
      <c r="B18" s="9"/>
      <c r="E18" s="82"/>
      <c r="F18" s="428"/>
      <c r="G18" s="428"/>
      <c r="H18" s="81"/>
      <c r="I18" s="81"/>
    </row>
    <row r="19" spans="1:9">
      <c r="A19" s="7"/>
      <c r="B19" s="9" t="s">
        <v>178</v>
      </c>
      <c r="E19" s="82"/>
      <c r="F19" s="428"/>
      <c r="G19" s="428"/>
      <c r="H19" s="808">
        <v>0</v>
      </c>
      <c r="I19" s="808">
        <v>0</v>
      </c>
    </row>
    <row r="20" spans="1:9">
      <c r="A20" s="7"/>
      <c r="B20" s="9"/>
      <c r="C20" s="1" t="s">
        <v>179</v>
      </c>
      <c r="E20" s="82"/>
      <c r="F20" s="428" t="s">
        <v>541</v>
      </c>
      <c r="G20" s="428" t="s">
        <v>542</v>
      </c>
      <c r="H20" s="808">
        <v>0</v>
      </c>
      <c r="I20" s="808">
        <v>0</v>
      </c>
    </row>
    <row r="21" spans="1:9">
      <c r="A21" s="7"/>
      <c r="B21" s="9"/>
      <c r="C21" s="1" t="s">
        <v>180</v>
      </c>
      <c r="E21" s="82"/>
      <c r="F21" s="428" t="s">
        <v>541</v>
      </c>
      <c r="G21" s="428" t="s">
        <v>542</v>
      </c>
      <c r="H21" s="808">
        <v>0</v>
      </c>
      <c r="I21" s="808">
        <v>0</v>
      </c>
    </row>
    <row r="22" spans="1:9">
      <c r="A22" s="7"/>
      <c r="B22" s="9"/>
      <c r="C22" s="1" t="s">
        <v>176</v>
      </c>
      <c r="E22" s="82"/>
      <c r="F22" s="428" t="s">
        <v>541</v>
      </c>
      <c r="G22" s="428" t="s">
        <v>542</v>
      </c>
      <c r="H22" s="808">
        <v>0</v>
      </c>
      <c r="I22" s="808">
        <v>0</v>
      </c>
    </row>
    <row r="23" spans="1:9">
      <c r="A23" s="7"/>
      <c r="B23" s="9"/>
      <c r="C23" s="1" t="s">
        <v>177</v>
      </c>
      <c r="E23" s="82"/>
      <c r="F23" s="428" t="s">
        <v>541</v>
      </c>
      <c r="G23" s="428" t="s">
        <v>542</v>
      </c>
      <c r="H23" s="808">
        <v>0</v>
      </c>
      <c r="I23" s="808">
        <v>0</v>
      </c>
    </row>
    <row r="24" spans="1:9">
      <c r="A24" s="7"/>
      <c r="B24" s="9"/>
      <c r="E24" s="82"/>
      <c r="F24" s="428"/>
      <c r="G24" s="428"/>
      <c r="H24" s="81"/>
      <c r="I24" s="81"/>
    </row>
    <row r="25" spans="1:9">
      <c r="A25" s="7"/>
      <c r="B25" s="9" t="s">
        <v>181</v>
      </c>
      <c r="E25" s="82"/>
      <c r="F25" s="428"/>
      <c r="G25" s="428"/>
      <c r="H25" s="81"/>
      <c r="I25" s="81"/>
    </row>
    <row r="26" spans="1:9">
      <c r="A26" s="7"/>
      <c r="B26" s="9"/>
      <c r="E26" s="82"/>
      <c r="F26" s="428"/>
      <c r="G26" s="428"/>
      <c r="H26" s="81"/>
      <c r="I26" s="81"/>
    </row>
    <row r="27" spans="1:9">
      <c r="A27" s="989" t="s">
        <v>182</v>
      </c>
      <c r="B27" s="990"/>
      <c r="C27" s="990"/>
      <c r="D27" s="990"/>
      <c r="E27" s="991"/>
      <c r="F27" s="428"/>
      <c r="G27" s="428"/>
      <c r="H27" s="81"/>
      <c r="I27" s="81"/>
    </row>
    <row r="28" spans="1:9">
      <c r="A28" s="7"/>
      <c r="B28" s="9" t="s">
        <v>174</v>
      </c>
      <c r="E28" s="82"/>
      <c r="F28" s="428"/>
      <c r="G28" s="428"/>
      <c r="H28" s="81"/>
      <c r="I28" s="81"/>
    </row>
    <row r="29" spans="1:9">
      <c r="A29" s="7"/>
      <c r="B29" s="9"/>
      <c r="C29" s="1" t="s">
        <v>175</v>
      </c>
      <c r="E29" s="82"/>
      <c r="F29" s="428" t="s">
        <v>541</v>
      </c>
      <c r="G29" s="428" t="s">
        <v>542</v>
      </c>
      <c r="H29" s="808">
        <v>0</v>
      </c>
      <c r="I29" s="808">
        <v>0</v>
      </c>
    </row>
    <row r="30" spans="1:9">
      <c r="A30" s="7"/>
      <c r="B30" s="9"/>
      <c r="C30" s="1" t="s">
        <v>176</v>
      </c>
      <c r="E30" s="82"/>
      <c r="F30" s="428" t="s">
        <v>541</v>
      </c>
      <c r="G30" s="428" t="s">
        <v>542</v>
      </c>
      <c r="H30" s="808">
        <v>0</v>
      </c>
      <c r="I30" s="808">
        <v>0</v>
      </c>
    </row>
    <row r="31" spans="1:9">
      <c r="A31" s="7"/>
      <c r="B31" s="9"/>
      <c r="C31" s="1" t="s">
        <v>177</v>
      </c>
      <c r="E31" s="82"/>
      <c r="F31" s="428" t="s">
        <v>541</v>
      </c>
      <c r="G31" s="428" t="s">
        <v>542</v>
      </c>
      <c r="H31" s="808">
        <v>0</v>
      </c>
      <c r="I31" s="808">
        <v>0</v>
      </c>
    </row>
    <row r="32" spans="1:9">
      <c r="A32" s="7"/>
      <c r="B32" s="9"/>
      <c r="E32" s="82"/>
      <c r="F32" s="428"/>
      <c r="G32" s="428"/>
      <c r="H32" s="81"/>
      <c r="I32" s="81"/>
    </row>
    <row r="33" spans="1:9">
      <c r="A33" s="7"/>
      <c r="B33" s="9" t="s">
        <v>178</v>
      </c>
      <c r="E33" s="82"/>
      <c r="F33" s="428"/>
      <c r="G33" s="428"/>
      <c r="H33" s="808">
        <v>0</v>
      </c>
      <c r="I33" s="808">
        <v>0</v>
      </c>
    </row>
    <row r="34" spans="1:9">
      <c r="A34" s="7"/>
      <c r="B34" s="9"/>
      <c r="C34" s="1" t="s">
        <v>179</v>
      </c>
      <c r="E34" s="82"/>
      <c r="F34" s="428" t="s">
        <v>541</v>
      </c>
      <c r="G34" s="428" t="s">
        <v>542</v>
      </c>
      <c r="H34" s="808">
        <v>0</v>
      </c>
      <c r="I34" s="808">
        <v>0</v>
      </c>
    </row>
    <row r="35" spans="1:9">
      <c r="A35" s="7"/>
      <c r="B35" s="9"/>
      <c r="C35" s="1" t="s">
        <v>180</v>
      </c>
      <c r="E35" s="82"/>
      <c r="F35" s="428" t="s">
        <v>541</v>
      </c>
      <c r="G35" s="428" t="s">
        <v>542</v>
      </c>
      <c r="H35" s="808">
        <v>0</v>
      </c>
      <c r="I35" s="808">
        <v>0</v>
      </c>
    </row>
    <row r="36" spans="1:9">
      <c r="A36" s="7"/>
      <c r="B36" s="9"/>
      <c r="C36" s="1" t="s">
        <v>176</v>
      </c>
      <c r="E36" s="82"/>
      <c r="F36" s="428" t="s">
        <v>541</v>
      </c>
      <c r="G36" s="428" t="s">
        <v>542</v>
      </c>
      <c r="H36" s="808">
        <v>0</v>
      </c>
      <c r="I36" s="808">
        <v>0</v>
      </c>
    </row>
    <row r="37" spans="1:9">
      <c r="A37" s="7"/>
      <c r="B37" s="9"/>
      <c r="C37" s="1" t="s">
        <v>177</v>
      </c>
      <c r="E37" s="82"/>
      <c r="F37" s="428" t="s">
        <v>541</v>
      </c>
      <c r="G37" s="428" t="s">
        <v>542</v>
      </c>
      <c r="H37" s="808">
        <v>0</v>
      </c>
      <c r="I37" s="808">
        <v>0</v>
      </c>
    </row>
    <row r="38" spans="1:9">
      <c r="A38" s="7"/>
      <c r="B38" s="9"/>
      <c r="E38" s="82"/>
      <c r="F38" s="81"/>
      <c r="G38" s="81"/>
      <c r="H38" s="81"/>
      <c r="I38" s="81"/>
    </row>
    <row r="39" spans="1:9">
      <c r="A39" s="7"/>
      <c r="B39" s="9" t="s">
        <v>183</v>
      </c>
      <c r="E39" s="82"/>
      <c r="F39" s="81"/>
      <c r="G39" s="81"/>
      <c r="H39" s="81"/>
      <c r="I39" s="81"/>
    </row>
    <row r="40" spans="1:9">
      <c r="A40" s="7"/>
      <c r="B40" s="9"/>
      <c r="E40" s="82"/>
      <c r="F40" s="81"/>
      <c r="G40" s="81"/>
      <c r="H40" s="81"/>
      <c r="I40" s="81"/>
    </row>
    <row r="41" spans="1:9">
      <c r="A41" s="7" t="s">
        <v>184</v>
      </c>
      <c r="B41" s="9"/>
      <c r="E41" s="82"/>
      <c r="F41" s="423" t="s">
        <v>541</v>
      </c>
      <c r="G41" s="428" t="s">
        <v>542</v>
      </c>
      <c r="H41" s="17">
        <v>1543</v>
      </c>
      <c r="I41" s="17">
        <v>1543</v>
      </c>
    </row>
    <row r="42" spans="1:9">
      <c r="A42" s="8"/>
      <c r="E42" s="82"/>
      <c r="F42" s="81"/>
      <c r="G42" s="81"/>
      <c r="H42" s="81"/>
      <c r="I42" s="81"/>
    </row>
    <row r="43" spans="1:9">
      <c r="A43" s="83" t="s">
        <v>185</v>
      </c>
      <c r="B43" s="25"/>
      <c r="C43" s="25"/>
      <c r="D43" s="25"/>
      <c r="E43" s="84"/>
      <c r="F43" s="85"/>
      <c r="G43" s="85"/>
      <c r="H43" s="53">
        <f>SUM(H41)</f>
        <v>1543</v>
      </c>
      <c r="I43" s="53">
        <f>SUM(I41)</f>
        <v>1543</v>
      </c>
    </row>
    <row r="45" spans="1:9" ht="24.75" customHeight="1">
      <c r="A45" s="951" t="s">
        <v>63</v>
      </c>
      <c r="B45" s="951"/>
      <c r="C45" s="951"/>
      <c r="D45" s="951"/>
      <c r="E45" s="951"/>
      <c r="F45" s="951"/>
      <c r="G45" s="951"/>
      <c r="H45" s="951"/>
      <c r="I45" s="951"/>
    </row>
    <row r="47" spans="1:9">
      <c r="A47" s="9" t="s">
        <v>559</v>
      </c>
      <c r="F47" s="9" t="s">
        <v>560</v>
      </c>
      <c r="G47" s="9"/>
    </row>
    <row r="48" spans="1:9">
      <c r="A48" s="1" t="s">
        <v>373</v>
      </c>
      <c r="F48" s="1" t="s">
        <v>549</v>
      </c>
    </row>
    <row r="51" spans="1:9">
      <c r="A51" s="25"/>
      <c r="B51" s="25"/>
      <c r="C51" s="25"/>
      <c r="D51" s="25"/>
      <c r="F51" s="25"/>
      <c r="G51" s="25"/>
      <c r="H51" s="25"/>
      <c r="I51" s="433"/>
    </row>
    <row r="52" spans="1:9">
      <c r="A52" s="9" t="s">
        <v>374</v>
      </c>
      <c r="F52" s="9" t="s">
        <v>684</v>
      </c>
      <c r="G52" s="9"/>
    </row>
    <row r="55" spans="1:9">
      <c r="A55" s="9" t="s">
        <v>560</v>
      </c>
      <c r="F55" s="9" t="s">
        <v>561</v>
      </c>
      <c r="G55" s="9"/>
    </row>
    <row r="56" spans="1:9">
      <c r="A56" s="1" t="s">
        <v>606</v>
      </c>
      <c r="F56" s="1" t="s">
        <v>656</v>
      </c>
    </row>
    <row r="59" spans="1:9">
      <c r="A59" s="25"/>
      <c r="B59" s="25"/>
      <c r="C59" s="25"/>
      <c r="D59" s="25"/>
      <c r="F59" s="25"/>
      <c r="G59" s="25"/>
      <c r="H59" s="433"/>
      <c r="I59" s="433"/>
    </row>
    <row r="60" spans="1:9">
      <c r="A60" s="9" t="s">
        <v>375</v>
      </c>
      <c r="F60" s="9" t="s">
        <v>651</v>
      </c>
      <c r="G60" s="430"/>
    </row>
    <row r="63" spans="1:9">
      <c r="A63" s="9" t="s">
        <v>376</v>
      </c>
    </row>
    <row r="64" spans="1:9">
      <c r="A64" s="1" t="s">
        <v>629</v>
      </c>
    </row>
    <row r="65" spans="1:5">
      <c r="A65" s="1" t="s">
        <v>630</v>
      </c>
    </row>
    <row r="67" spans="1:5">
      <c r="A67" s="25"/>
      <c r="B67" s="25"/>
      <c r="C67" s="25"/>
      <c r="D67" s="25"/>
      <c r="E67" s="433"/>
    </row>
    <row r="68" spans="1:5">
      <c r="A68" s="9" t="s">
        <v>545</v>
      </c>
      <c r="E68" s="433"/>
    </row>
  </sheetData>
  <mergeCells count="8">
    <mergeCell ref="A45:I45"/>
    <mergeCell ref="A27:E27"/>
    <mergeCell ref="A4:I4"/>
    <mergeCell ref="A7:I7"/>
    <mergeCell ref="A8:I8"/>
    <mergeCell ref="A9:I9"/>
    <mergeCell ref="A11:E11"/>
    <mergeCell ref="A13:E13"/>
  </mergeCells>
  <pageMargins left="0.7" right="0.7" top="0.75" bottom="0.75" header="0.3" footer="0.3"/>
  <pageSetup scale="7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J62"/>
  <sheetViews>
    <sheetView workbookViewId="0">
      <selection activeCell="A4" sqref="A4:G4"/>
    </sheetView>
  </sheetViews>
  <sheetFormatPr baseColWidth="10" defaultRowHeight="12.75"/>
  <cols>
    <col min="1" max="1" width="3.7109375" style="1" customWidth="1"/>
    <col min="2" max="2" width="51.28515625" style="1" customWidth="1"/>
    <col min="3" max="7" width="21" style="1" customWidth="1"/>
    <col min="8" max="8" width="7" style="1" customWidth="1"/>
    <col min="9" max="16384" width="11.42578125" style="1"/>
  </cols>
  <sheetData>
    <row r="1" spans="1:7" ht="15">
      <c r="A1" s="1006" t="s">
        <v>372</v>
      </c>
      <c r="B1" s="1006"/>
      <c r="C1" s="1006"/>
      <c r="D1" s="1006"/>
      <c r="E1" s="1006"/>
      <c r="F1" s="1006"/>
      <c r="G1" s="1006"/>
    </row>
    <row r="2" spans="1:7" ht="12.75" customHeight="1">
      <c r="A2" s="1012" t="s">
        <v>383</v>
      </c>
      <c r="B2" s="1012"/>
      <c r="C2" s="1012"/>
      <c r="D2" s="1012"/>
      <c r="E2" s="1012"/>
      <c r="F2" s="1012"/>
      <c r="G2" s="1012"/>
    </row>
    <row r="3" spans="1:7" ht="14.25">
      <c r="A3" s="1007" t="s">
        <v>566</v>
      </c>
      <c r="B3" s="1007"/>
      <c r="C3" s="1007"/>
      <c r="D3" s="1007"/>
      <c r="E3" s="1007"/>
      <c r="F3" s="1007"/>
      <c r="G3" s="1007"/>
    </row>
    <row r="4" spans="1:7" ht="14.25">
      <c r="A4" s="1008" t="s">
        <v>728</v>
      </c>
      <c r="B4" s="1008"/>
      <c r="C4" s="1008"/>
      <c r="D4" s="1008"/>
      <c r="E4" s="1008"/>
      <c r="F4" s="1008"/>
      <c r="G4" s="1008"/>
    </row>
    <row r="5" spans="1:7" ht="10.5" customHeight="1">
      <c r="A5" s="1009" t="s">
        <v>0</v>
      </c>
      <c r="B5" s="1009"/>
      <c r="C5" s="1009"/>
      <c r="D5" s="1009"/>
      <c r="E5" s="1009"/>
      <c r="F5" s="1009"/>
      <c r="G5" s="1009"/>
    </row>
    <row r="6" spans="1:7" ht="1.5" customHeight="1" thickBot="1">
      <c r="A6" s="811"/>
      <c r="B6" s="811"/>
      <c r="C6" s="811"/>
      <c r="D6" s="811"/>
      <c r="E6" s="811"/>
      <c r="F6" s="811"/>
      <c r="G6" s="811"/>
    </row>
    <row r="7" spans="1:7" ht="50.25" customHeight="1" thickBot="1">
      <c r="A7" s="1010" t="s">
        <v>1</v>
      </c>
      <c r="B7" s="1011"/>
      <c r="C7" s="812" t="s">
        <v>47</v>
      </c>
      <c r="D7" s="812" t="s">
        <v>186</v>
      </c>
      <c r="E7" s="812" t="s">
        <v>187</v>
      </c>
      <c r="F7" s="812" t="s">
        <v>543</v>
      </c>
      <c r="G7" s="812" t="s">
        <v>188</v>
      </c>
    </row>
    <row r="8" spans="1:7" ht="1.5" customHeight="1">
      <c r="A8" s="813"/>
      <c r="B8" s="811"/>
      <c r="C8" s="814"/>
      <c r="D8" s="814"/>
      <c r="E8" s="814"/>
      <c r="F8" s="814"/>
      <c r="G8" s="815"/>
    </row>
    <row r="9" spans="1:7" hidden="1">
      <c r="A9" s="816"/>
      <c r="B9" s="817"/>
      <c r="C9" s="818"/>
      <c r="D9" s="819"/>
      <c r="E9" s="820"/>
      <c r="F9" s="821"/>
      <c r="G9" s="822"/>
    </row>
    <row r="10" spans="1:7" ht="13.5" hidden="1" thickBot="1">
      <c r="A10" s="823" t="s">
        <v>156</v>
      </c>
      <c r="B10" s="824"/>
      <c r="C10" s="825"/>
      <c r="D10" s="826">
        <v>0</v>
      </c>
      <c r="E10" s="826"/>
      <c r="F10" s="826"/>
      <c r="G10" s="827">
        <f>SUM(C10:F10)</f>
        <v>0</v>
      </c>
    </row>
    <row r="11" spans="1:7" hidden="1">
      <c r="A11" s="828"/>
      <c r="B11" s="69"/>
      <c r="C11" s="829"/>
      <c r="D11" s="829"/>
      <c r="E11" s="829"/>
      <c r="F11" s="829"/>
      <c r="G11" s="830"/>
    </row>
    <row r="12" spans="1:7">
      <c r="A12" s="998" t="s">
        <v>594</v>
      </c>
      <c r="B12" s="999"/>
      <c r="C12" s="831">
        <f>SUM(C13:C15)</f>
        <v>6056056</v>
      </c>
      <c r="D12" s="831"/>
      <c r="E12" s="831"/>
      <c r="F12" s="831"/>
      <c r="G12" s="832">
        <f>SUM(C12:F12)</f>
        <v>6056056</v>
      </c>
    </row>
    <row r="13" spans="1:7" ht="12" customHeight="1">
      <c r="A13" s="833"/>
      <c r="B13" s="834" t="s">
        <v>189</v>
      </c>
      <c r="C13" s="835">
        <v>6056056</v>
      </c>
      <c r="D13" s="829"/>
      <c r="E13" s="829"/>
      <c r="F13" s="835"/>
      <c r="G13" s="830">
        <f>SUM(C13:F13)</f>
        <v>6056056</v>
      </c>
    </row>
    <row r="14" spans="1:7" ht="11.25" customHeight="1">
      <c r="A14" s="833"/>
      <c r="B14" s="834" t="s">
        <v>49</v>
      </c>
      <c r="C14" s="835"/>
      <c r="D14" s="829"/>
      <c r="E14" s="829"/>
      <c r="F14" s="835"/>
      <c r="G14" s="830"/>
    </row>
    <row r="15" spans="1:7">
      <c r="A15" s="833"/>
      <c r="B15" s="834" t="s">
        <v>50</v>
      </c>
      <c r="C15" s="835"/>
      <c r="D15" s="829"/>
      <c r="E15" s="829"/>
      <c r="F15" s="835"/>
      <c r="G15" s="830"/>
    </row>
    <row r="16" spans="1:7" ht="2.25" customHeight="1">
      <c r="A16" s="828"/>
      <c r="B16" s="69"/>
      <c r="C16" s="829"/>
      <c r="D16" s="829"/>
      <c r="E16" s="829"/>
      <c r="F16" s="829"/>
      <c r="G16" s="830"/>
    </row>
    <row r="17" spans="1:8">
      <c r="A17" s="998" t="s">
        <v>595</v>
      </c>
      <c r="B17" s="999"/>
      <c r="C17" s="831"/>
      <c r="D17" s="831">
        <f>SUM(D19:D22)</f>
        <v>1584325</v>
      </c>
      <c r="E17" s="831">
        <f>E18</f>
        <v>105022</v>
      </c>
      <c r="F17" s="831"/>
      <c r="G17" s="832">
        <f>SUM(C17:F17)</f>
        <v>1689347</v>
      </c>
    </row>
    <row r="18" spans="1:8">
      <c r="A18" s="833"/>
      <c r="B18" s="834" t="s">
        <v>121</v>
      </c>
      <c r="C18" s="829"/>
      <c r="D18" s="829"/>
      <c r="E18" s="835">
        <v>105022</v>
      </c>
      <c r="F18" s="835"/>
      <c r="G18" s="830">
        <f>SUM(C18:F18)</f>
        <v>105022</v>
      </c>
    </row>
    <row r="19" spans="1:8">
      <c r="A19" s="833"/>
      <c r="B19" s="834" t="s">
        <v>53</v>
      </c>
      <c r="C19" s="829"/>
      <c r="D19" s="835">
        <v>1584325</v>
      </c>
      <c r="E19" s="829"/>
      <c r="F19" s="835"/>
      <c r="G19" s="830">
        <f>SUM(C19:F19)</f>
        <v>1584325</v>
      </c>
      <c r="H19" s="86"/>
    </row>
    <row r="20" spans="1:8" ht="10.5" customHeight="1">
      <c r="A20" s="833"/>
      <c r="B20" s="834" t="s">
        <v>544</v>
      </c>
      <c r="C20" s="829"/>
      <c r="D20" s="835"/>
      <c r="E20" s="829"/>
      <c r="F20" s="835"/>
      <c r="G20" s="830"/>
    </row>
    <row r="21" spans="1:8" ht="11.25" customHeight="1">
      <c r="A21" s="833"/>
      <c r="B21" s="834" t="s">
        <v>55</v>
      </c>
      <c r="C21" s="829"/>
      <c r="D21" s="835"/>
      <c r="E21" s="829"/>
      <c r="F21" s="835"/>
      <c r="G21" s="830"/>
    </row>
    <row r="22" spans="1:8" ht="11.25" customHeight="1">
      <c r="A22" s="833"/>
      <c r="B22" s="836" t="s">
        <v>156</v>
      </c>
      <c r="C22" s="829"/>
      <c r="D22" s="829"/>
      <c r="E22" s="829"/>
      <c r="F22" s="829"/>
      <c r="G22" s="830"/>
    </row>
    <row r="23" spans="1:8" ht="0.75" customHeight="1">
      <c r="A23" s="833"/>
      <c r="B23" s="836"/>
      <c r="C23" s="829"/>
      <c r="D23" s="829"/>
      <c r="E23" s="829"/>
      <c r="F23" s="829"/>
      <c r="G23" s="830"/>
    </row>
    <row r="24" spans="1:8">
      <c r="A24" s="837" t="s">
        <v>57</v>
      </c>
      <c r="B24" s="836"/>
      <c r="C24" s="829"/>
      <c r="D24" s="829"/>
      <c r="E24" s="829"/>
      <c r="F24" s="829"/>
      <c r="G24" s="830"/>
    </row>
    <row r="25" spans="1:8">
      <c r="A25" s="838" t="s">
        <v>596</v>
      </c>
      <c r="C25" s="829"/>
      <c r="D25" s="829"/>
      <c r="E25" s="829"/>
      <c r="F25" s="829"/>
      <c r="G25" s="830"/>
    </row>
    <row r="26" spans="1:8">
      <c r="A26" s="833"/>
      <c r="B26" s="836" t="s">
        <v>59</v>
      </c>
      <c r="C26" s="829"/>
      <c r="D26" s="829"/>
      <c r="E26" s="829"/>
      <c r="F26" s="829"/>
      <c r="G26" s="830"/>
    </row>
    <row r="27" spans="1:8">
      <c r="A27" s="833"/>
      <c r="B27" s="836" t="s">
        <v>60</v>
      </c>
      <c r="C27" s="829"/>
      <c r="D27" s="829"/>
      <c r="E27" s="829"/>
      <c r="F27" s="829"/>
      <c r="G27" s="830"/>
    </row>
    <row r="28" spans="1:8" ht="0.75" customHeight="1">
      <c r="A28" s="833"/>
      <c r="B28" s="836"/>
      <c r="C28" s="829"/>
      <c r="D28" s="829"/>
      <c r="E28" s="829"/>
      <c r="F28" s="829"/>
      <c r="G28" s="830"/>
    </row>
    <row r="29" spans="1:8" ht="13.5" thickBot="1">
      <c r="A29" s="1000" t="s">
        <v>597</v>
      </c>
      <c r="B29" s="1001"/>
      <c r="C29" s="839">
        <f>C12</f>
        <v>6056056</v>
      </c>
      <c r="D29" s="839">
        <f>D17</f>
        <v>1584325</v>
      </c>
      <c r="E29" s="839">
        <f>E10+E17</f>
        <v>105022</v>
      </c>
      <c r="F29" s="839"/>
      <c r="G29" s="840">
        <f>SUM(C29:F29)</f>
        <v>7745403</v>
      </c>
    </row>
    <row r="30" spans="1:8" ht="3" customHeight="1">
      <c r="A30" s="841"/>
      <c r="B30" s="834"/>
      <c r="C30" s="829"/>
      <c r="D30" s="829"/>
      <c r="E30" s="829"/>
      <c r="F30" s="829"/>
      <c r="G30" s="830"/>
    </row>
    <row r="31" spans="1:8" ht="25.5" customHeight="1">
      <c r="A31" s="998" t="s">
        <v>607</v>
      </c>
      <c r="B31" s="999"/>
      <c r="C31" s="831"/>
      <c r="D31" s="831"/>
      <c r="E31" s="831"/>
      <c r="F31" s="831"/>
      <c r="G31" s="832"/>
    </row>
    <row r="32" spans="1:8">
      <c r="A32" s="833"/>
      <c r="B32" s="834" t="s">
        <v>48</v>
      </c>
      <c r="C32" s="835"/>
      <c r="D32" s="829"/>
      <c r="E32" s="829"/>
      <c r="F32" s="835"/>
      <c r="G32" s="830"/>
    </row>
    <row r="33" spans="1:10">
      <c r="A33" s="833"/>
      <c r="B33" s="834" t="s">
        <v>49</v>
      </c>
      <c r="C33" s="835"/>
      <c r="D33" s="829"/>
      <c r="E33" s="829"/>
      <c r="F33" s="835"/>
      <c r="G33" s="830"/>
    </row>
    <row r="34" spans="1:10">
      <c r="A34" s="833"/>
      <c r="B34" s="834" t="s">
        <v>50</v>
      </c>
      <c r="C34" s="835"/>
      <c r="D34" s="829"/>
      <c r="E34" s="829"/>
      <c r="F34" s="835"/>
      <c r="G34" s="830"/>
    </row>
    <row r="35" spans="1:10" ht="2.25" customHeight="1">
      <c r="A35" s="828"/>
      <c r="B35" s="69"/>
      <c r="C35" s="829"/>
      <c r="D35" s="829"/>
      <c r="E35" s="829"/>
      <c r="F35" s="829"/>
      <c r="G35" s="830"/>
    </row>
    <row r="36" spans="1:10" ht="25.5" customHeight="1">
      <c r="A36" s="998" t="s">
        <v>598</v>
      </c>
      <c r="B36" s="999"/>
      <c r="C36" s="831"/>
      <c r="D36" s="831">
        <f>SUM(D38:D40)</f>
        <v>105022</v>
      </c>
      <c r="E36" s="831">
        <f>E37+E38</f>
        <v>-73244</v>
      </c>
      <c r="F36" s="831"/>
      <c r="G36" s="832">
        <f>SUM(C36:F36)</f>
        <v>31778</v>
      </c>
    </row>
    <row r="37" spans="1:10" ht="11.25" customHeight="1">
      <c r="A37" s="833"/>
      <c r="B37" s="834" t="s">
        <v>121</v>
      </c>
      <c r="C37" s="842"/>
      <c r="D37" s="829"/>
      <c r="E37" s="835">
        <v>31778</v>
      </c>
      <c r="F37" s="835"/>
      <c r="G37" s="830">
        <f>SUM(D37:F37)</f>
        <v>31778</v>
      </c>
    </row>
    <row r="38" spans="1:10" ht="12" customHeight="1">
      <c r="A38" s="833"/>
      <c r="B38" s="834" t="s">
        <v>53</v>
      </c>
      <c r="C38" s="842"/>
      <c r="D38" s="835">
        <f>+E18</f>
        <v>105022</v>
      </c>
      <c r="E38" s="829">
        <f>-E18</f>
        <v>-105022</v>
      </c>
      <c r="F38" s="835"/>
      <c r="G38" s="830"/>
    </row>
    <row r="39" spans="1:10" ht="11.25" customHeight="1">
      <c r="A39" s="833"/>
      <c r="B39" s="834" t="s">
        <v>544</v>
      </c>
      <c r="C39" s="842"/>
      <c r="D39" s="835"/>
      <c r="E39" s="829"/>
      <c r="F39" s="835"/>
      <c r="G39" s="830"/>
    </row>
    <row r="40" spans="1:10" ht="11.25" customHeight="1">
      <c r="A40" s="833"/>
      <c r="B40" s="834" t="s">
        <v>55</v>
      </c>
      <c r="C40" s="842"/>
      <c r="D40" s="835"/>
      <c r="E40" s="829"/>
      <c r="F40" s="835"/>
      <c r="G40" s="830"/>
    </row>
    <row r="41" spans="1:10" ht="11.25" customHeight="1">
      <c r="A41" s="833"/>
      <c r="B41" s="836" t="s">
        <v>156</v>
      </c>
      <c r="C41" s="843"/>
      <c r="D41" s="835"/>
      <c r="E41" s="829"/>
      <c r="F41" s="835"/>
      <c r="G41" s="830"/>
    </row>
    <row r="42" spans="1:10" ht="3" customHeight="1">
      <c r="A42" s="844"/>
      <c r="B42" s="845"/>
      <c r="C42" s="829"/>
      <c r="D42" s="835"/>
      <c r="E42" s="829"/>
      <c r="F42" s="835"/>
      <c r="G42" s="830"/>
    </row>
    <row r="43" spans="1:10" ht="24" customHeight="1">
      <c r="A43" s="1002" t="s">
        <v>599</v>
      </c>
      <c r="B43" s="1003"/>
      <c r="C43" s="829"/>
      <c r="D43" s="835"/>
      <c r="E43" s="829"/>
      <c r="F43" s="835"/>
      <c r="G43" s="830"/>
    </row>
    <row r="44" spans="1:10" ht="2.25" customHeight="1">
      <c r="A44" s="846"/>
      <c r="B44" s="847"/>
      <c r="C44" s="829"/>
      <c r="D44" s="835"/>
      <c r="E44" s="829"/>
      <c r="F44" s="835"/>
      <c r="G44" s="830"/>
    </row>
    <row r="45" spans="1:10" ht="11.25" customHeight="1">
      <c r="A45" s="844"/>
      <c r="B45" s="845" t="s">
        <v>59</v>
      </c>
      <c r="C45" s="829"/>
      <c r="D45" s="835"/>
      <c r="E45" s="829"/>
      <c r="F45" s="835"/>
      <c r="G45" s="830"/>
    </row>
    <row r="46" spans="1:10">
      <c r="A46" s="844"/>
      <c r="B46" s="845" t="s">
        <v>60</v>
      </c>
      <c r="C46" s="829"/>
      <c r="D46" s="835"/>
      <c r="E46" s="829"/>
      <c r="F46" s="835"/>
      <c r="G46" s="830"/>
    </row>
    <row r="47" spans="1:10" ht="1.5" customHeight="1">
      <c r="A47" s="828"/>
      <c r="B47" s="69"/>
      <c r="C47" s="829"/>
      <c r="D47" s="829"/>
      <c r="E47" s="829"/>
      <c r="F47" s="829"/>
      <c r="G47" s="830"/>
    </row>
    <row r="48" spans="1:10" ht="13.5" thickBot="1">
      <c r="A48" s="1004" t="s">
        <v>600</v>
      </c>
      <c r="B48" s="1005"/>
      <c r="C48" s="848">
        <f>C29+C31</f>
        <v>6056056</v>
      </c>
      <c r="D48" s="848">
        <f>D29+D36</f>
        <v>1689347</v>
      </c>
      <c r="E48" s="848">
        <f>E29+E36</f>
        <v>31778</v>
      </c>
      <c r="F48" s="848"/>
      <c r="G48" s="849">
        <f>SUM(C48:F48)</f>
        <v>7777181</v>
      </c>
      <c r="H48" s="86"/>
      <c r="I48" s="86"/>
      <c r="J48" s="86"/>
    </row>
    <row r="49" spans="1:10" ht="3" customHeight="1">
      <c r="A49" s="781"/>
      <c r="B49" s="781"/>
      <c r="C49" s="850"/>
      <c r="D49" s="850"/>
      <c r="E49" s="850"/>
      <c r="F49" s="850"/>
      <c r="G49" s="850"/>
      <c r="H49" s="86"/>
      <c r="I49" s="86"/>
      <c r="J49" s="86"/>
    </row>
    <row r="50" spans="1:10">
      <c r="A50" s="997" t="s">
        <v>63</v>
      </c>
      <c r="B50" s="997"/>
      <c r="C50" s="997"/>
      <c r="D50" s="997"/>
      <c r="E50" s="997"/>
      <c r="F50" s="997"/>
      <c r="G50" s="997"/>
      <c r="H50" s="9"/>
      <c r="I50" s="9"/>
      <c r="J50" s="9"/>
    </row>
    <row r="51" spans="1:10">
      <c r="A51" s="9" t="s">
        <v>590</v>
      </c>
      <c r="B51" s="9"/>
      <c r="C51" s="9" t="s">
        <v>591</v>
      </c>
      <c r="E51" s="9"/>
      <c r="F51" s="9" t="s">
        <v>591</v>
      </c>
      <c r="G51" s="9"/>
      <c r="I51" s="9"/>
    </row>
    <row r="52" spans="1:10">
      <c r="A52" s="1" t="s">
        <v>373</v>
      </c>
      <c r="C52" s="1" t="s">
        <v>548</v>
      </c>
      <c r="F52" s="1" t="s">
        <v>606</v>
      </c>
    </row>
    <row r="55" spans="1:10">
      <c r="A55" s="87" t="s">
        <v>374</v>
      </c>
      <c r="B55" s="9"/>
      <c r="C55" s="9" t="s">
        <v>684</v>
      </c>
      <c r="E55" s="9"/>
      <c r="F55" s="9" t="s">
        <v>375</v>
      </c>
      <c r="G55" s="9"/>
    </row>
    <row r="56" spans="1:10" ht="6.75" customHeight="1"/>
    <row r="57" spans="1:10">
      <c r="A57" s="9" t="s">
        <v>592</v>
      </c>
      <c r="B57" s="9"/>
      <c r="C57" s="9" t="s">
        <v>593</v>
      </c>
      <c r="E57" s="9"/>
      <c r="F57" s="9"/>
      <c r="G57" s="9"/>
    </row>
    <row r="58" spans="1:10">
      <c r="A58" s="1" t="s">
        <v>650</v>
      </c>
      <c r="C58" s="1" t="s">
        <v>631</v>
      </c>
    </row>
    <row r="59" spans="1:10">
      <c r="C59" s="1" t="s">
        <v>627</v>
      </c>
    </row>
    <row r="60" spans="1:10" ht="6" customHeight="1"/>
    <row r="62" spans="1:10">
      <c r="A62" s="87" t="s">
        <v>651</v>
      </c>
      <c r="B62" s="9"/>
      <c r="C62" s="9" t="s">
        <v>545</v>
      </c>
      <c r="E62" s="9"/>
      <c r="F62" s="9"/>
      <c r="G62" s="9"/>
    </row>
  </sheetData>
  <mergeCells count="14">
    <mergeCell ref="A12:B12"/>
    <mergeCell ref="A1:G1"/>
    <mergeCell ref="A3:G3"/>
    <mergeCell ref="A4:G4"/>
    <mergeCell ref="A5:G5"/>
    <mergeCell ref="A7:B7"/>
    <mergeCell ref="A2:G2"/>
    <mergeCell ref="A50:G50"/>
    <mergeCell ref="A17:B17"/>
    <mergeCell ref="A29:B29"/>
    <mergeCell ref="A31:B31"/>
    <mergeCell ref="A36:B36"/>
    <mergeCell ref="A43:B43"/>
    <mergeCell ref="A48:B48"/>
  </mergeCells>
  <pageMargins left="0.7" right="0.7" top="0.75" bottom="0.75" header="0.3" footer="0.3"/>
  <pageSetup scale="76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4:O75"/>
  <sheetViews>
    <sheetView workbookViewId="0">
      <selection activeCell="A7" sqref="A7:H7"/>
    </sheetView>
  </sheetViews>
  <sheetFormatPr baseColWidth="10" defaultRowHeight="12.75"/>
  <cols>
    <col min="1" max="1" width="2.7109375" style="15" customWidth="1"/>
    <col min="2" max="2" width="49.85546875" style="15" customWidth="1"/>
    <col min="3" max="8" width="17.85546875" style="15" customWidth="1"/>
    <col min="9" max="16384" width="11.42578125" style="15"/>
  </cols>
  <sheetData>
    <row r="4" spans="1:14" ht="12.75" customHeight="1">
      <c r="A4" s="1026" t="s">
        <v>372</v>
      </c>
      <c r="B4" s="1026"/>
      <c r="C4" s="1026"/>
      <c r="D4" s="1026"/>
      <c r="E4" s="1026"/>
      <c r="F4" s="1026"/>
      <c r="G4" s="1026"/>
      <c r="H4" s="1026"/>
      <c r="I4" s="88"/>
      <c r="J4" s="88"/>
      <c r="K4" s="88"/>
      <c r="L4" s="88"/>
      <c r="M4" s="88"/>
      <c r="N4" s="88"/>
    </row>
    <row r="5" spans="1:14" ht="12.75" customHeight="1">
      <c r="A5" s="89"/>
      <c r="B5" s="89"/>
      <c r="C5" s="89"/>
      <c r="D5" s="887" t="s">
        <v>383</v>
      </c>
      <c r="E5" s="89"/>
      <c r="F5" s="89"/>
      <c r="G5" s="89"/>
      <c r="H5" s="89"/>
      <c r="I5" s="88"/>
      <c r="J5" s="88"/>
      <c r="K5" s="88"/>
      <c r="L5" s="88"/>
      <c r="M5" s="88"/>
      <c r="N5" s="88"/>
    </row>
    <row r="6" spans="1:14" ht="15.75" customHeight="1">
      <c r="A6" s="1027" t="s">
        <v>190</v>
      </c>
      <c r="B6" s="1027"/>
      <c r="C6" s="1027"/>
      <c r="D6" s="1027"/>
      <c r="E6" s="1027"/>
      <c r="F6" s="1027"/>
      <c r="G6" s="1027"/>
      <c r="H6" s="1027"/>
      <c r="I6" s="90"/>
      <c r="J6" s="90"/>
      <c r="K6" s="90"/>
      <c r="L6" s="90"/>
      <c r="M6" s="90"/>
      <c r="N6" s="90"/>
    </row>
    <row r="7" spans="1:14" ht="18.75">
      <c r="A7" s="1028" t="s">
        <v>730</v>
      </c>
      <c r="B7" s="1028"/>
      <c r="C7" s="1028"/>
      <c r="D7" s="1028"/>
      <c r="E7" s="1028"/>
      <c r="F7" s="1028"/>
      <c r="G7" s="1028"/>
      <c r="H7" s="1028"/>
      <c r="I7" s="91"/>
      <c r="J7" s="91"/>
      <c r="K7" s="91"/>
      <c r="L7" s="91"/>
      <c r="M7" s="91"/>
      <c r="N7" s="91"/>
    </row>
    <row r="8" spans="1:14" ht="16.5">
      <c r="A8" s="1029" t="s">
        <v>0</v>
      </c>
      <c r="B8" s="1029"/>
      <c r="C8" s="1029"/>
      <c r="D8" s="1029"/>
      <c r="E8" s="1029"/>
      <c r="F8" s="1029"/>
      <c r="G8" s="1029"/>
      <c r="H8" s="1029"/>
      <c r="I8" s="91"/>
      <c r="J8" s="91"/>
      <c r="K8" s="91"/>
      <c r="L8" s="91"/>
      <c r="M8" s="91"/>
      <c r="N8" s="91"/>
    </row>
    <row r="9" spans="1:14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</row>
    <row r="10" spans="1:14">
      <c r="A10" s="92"/>
      <c r="B10" s="93"/>
      <c r="C10" s="1021" t="s">
        <v>191</v>
      </c>
      <c r="D10" s="1022"/>
      <c r="E10" s="1022"/>
      <c r="F10" s="1022"/>
      <c r="G10" s="1023"/>
      <c r="H10" s="94"/>
    </row>
    <row r="11" spans="1:14" ht="36" customHeight="1">
      <c r="A11" s="1030" t="s">
        <v>192</v>
      </c>
      <c r="B11" s="1031"/>
      <c r="C11" s="504" t="s">
        <v>193</v>
      </c>
      <c r="D11" s="505" t="s">
        <v>194</v>
      </c>
      <c r="E11" s="504" t="s">
        <v>195</v>
      </c>
      <c r="F11" s="504" t="s">
        <v>196</v>
      </c>
      <c r="G11" s="504" t="s">
        <v>197</v>
      </c>
      <c r="H11" s="506" t="s">
        <v>198</v>
      </c>
    </row>
    <row r="12" spans="1:14">
      <c r="A12" s="95"/>
      <c r="B12" s="96"/>
      <c r="C12" s="97" t="s">
        <v>199</v>
      </c>
      <c r="D12" s="97" t="s">
        <v>200</v>
      </c>
      <c r="E12" s="97" t="s">
        <v>201</v>
      </c>
      <c r="F12" s="97" t="s">
        <v>202</v>
      </c>
      <c r="G12" s="97" t="s">
        <v>203</v>
      </c>
      <c r="H12" s="97" t="s">
        <v>204</v>
      </c>
    </row>
    <row r="13" spans="1:14">
      <c r="A13" s="98" t="s">
        <v>72</v>
      </c>
      <c r="B13" s="46"/>
      <c r="C13" s="47"/>
      <c r="D13" s="47"/>
      <c r="E13" s="47"/>
      <c r="F13" s="47"/>
      <c r="G13" s="47"/>
      <c r="H13" s="47"/>
    </row>
    <row r="14" spans="1:14">
      <c r="A14" s="14" t="s">
        <v>73</v>
      </c>
      <c r="B14" s="16"/>
      <c r="C14" s="17"/>
      <c r="D14" s="17"/>
      <c r="E14" s="17"/>
      <c r="F14" s="17"/>
      <c r="G14" s="17"/>
      <c r="H14" s="17"/>
    </row>
    <row r="15" spans="1:14">
      <c r="A15" s="14" t="s">
        <v>74</v>
      </c>
      <c r="B15" s="16"/>
      <c r="C15" s="17"/>
      <c r="D15" s="17"/>
      <c r="E15" s="17"/>
      <c r="F15" s="17"/>
      <c r="G15" s="17"/>
      <c r="H15" s="17"/>
    </row>
    <row r="16" spans="1:14">
      <c r="A16" s="14" t="s">
        <v>75</v>
      </c>
      <c r="B16" s="16"/>
      <c r="C16" s="17"/>
      <c r="D16" s="17"/>
      <c r="E16" s="17"/>
      <c r="F16" s="17"/>
      <c r="G16" s="17"/>
      <c r="H16" s="17"/>
    </row>
    <row r="17" spans="1:8">
      <c r="A17" s="14" t="s">
        <v>76</v>
      </c>
      <c r="B17" s="16"/>
      <c r="C17" s="17"/>
      <c r="D17" s="17"/>
      <c r="E17" s="17"/>
      <c r="F17" s="17"/>
      <c r="G17" s="17"/>
      <c r="H17" s="17"/>
    </row>
    <row r="18" spans="1:8">
      <c r="A18" s="14" t="s">
        <v>77</v>
      </c>
      <c r="B18" s="16"/>
      <c r="C18" s="17"/>
      <c r="D18" s="17"/>
      <c r="E18" s="17"/>
      <c r="F18" s="17"/>
      <c r="G18" s="17"/>
      <c r="H18" s="17"/>
    </row>
    <row r="19" spans="1:8" ht="25.5" customHeight="1">
      <c r="A19" s="1018" t="s">
        <v>205</v>
      </c>
      <c r="B19" s="950"/>
      <c r="C19" s="467">
        <v>292754</v>
      </c>
      <c r="D19" s="467">
        <v>259110</v>
      </c>
      <c r="E19" s="467">
        <f>+C19+D19</f>
        <v>551864</v>
      </c>
      <c r="F19" s="467">
        <v>551864</v>
      </c>
      <c r="G19" s="467">
        <v>551864</v>
      </c>
      <c r="H19" s="467">
        <f>G19-C19</f>
        <v>259110</v>
      </c>
    </row>
    <row r="20" spans="1:8" ht="39" customHeight="1">
      <c r="A20" s="1018" t="s">
        <v>80</v>
      </c>
      <c r="B20" s="950"/>
      <c r="C20" s="17"/>
      <c r="D20" s="17"/>
      <c r="E20" s="17"/>
      <c r="F20" s="17"/>
      <c r="G20" s="17"/>
      <c r="H20" s="17"/>
    </row>
    <row r="21" spans="1:8" ht="29.25" customHeight="1">
      <c r="A21" s="1018" t="s">
        <v>81</v>
      </c>
      <c r="B21" s="950"/>
      <c r="C21" s="17"/>
      <c r="D21" s="17"/>
      <c r="E21" s="17"/>
      <c r="F21" s="17"/>
      <c r="G21" s="17"/>
      <c r="H21" s="17"/>
    </row>
    <row r="22" spans="1:8">
      <c r="A22" s="49" t="s">
        <v>206</v>
      </c>
      <c r="B22" s="52"/>
      <c r="C22" s="26"/>
      <c r="D22" s="26"/>
      <c r="E22" s="26"/>
      <c r="F22" s="26"/>
      <c r="G22" s="26"/>
      <c r="H22" s="26"/>
    </row>
    <row r="23" spans="1:8" ht="15" customHeight="1">
      <c r="A23" s="1019" t="s">
        <v>207</v>
      </c>
      <c r="B23" s="1020"/>
      <c r="C23" s="468">
        <f>+C19</f>
        <v>292754</v>
      </c>
      <c r="D23" s="468">
        <f>+D19</f>
        <v>259110</v>
      </c>
      <c r="E23" s="468">
        <f>+E19</f>
        <v>551864</v>
      </c>
      <c r="F23" s="468">
        <f>+F19</f>
        <v>551864</v>
      </c>
      <c r="G23" s="468">
        <f>+G19</f>
        <v>551864</v>
      </c>
      <c r="H23" s="47"/>
    </row>
    <row r="24" spans="1:8" ht="15">
      <c r="A24" s="99"/>
      <c r="B24" s="100"/>
      <c r="F24" s="99" t="s">
        <v>208</v>
      </c>
      <c r="G24" s="100"/>
      <c r="H24" s="809">
        <f>+D19</f>
        <v>259110</v>
      </c>
    </row>
    <row r="25" spans="1:8">
      <c r="A25" s="92"/>
      <c r="B25" s="93"/>
      <c r="C25" s="1021" t="s">
        <v>191</v>
      </c>
      <c r="D25" s="1022"/>
      <c r="E25" s="1022"/>
      <c r="F25" s="1022"/>
      <c r="G25" s="1023"/>
      <c r="H25" s="94"/>
    </row>
    <row r="26" spans="1:8" ht="30">
      <c r="A26" s="1024" t="s">
        <v>209</v>
      </c>
      <c r="B26" s="1025"/>
      <c r="C26" s="504" t="s">
        <v>193</v>
      </c>
      <c r="D26" s="505" t="s">
        <v>194</v>
      </c>
      <c r="E26" s="504" t="s">
        <v>195</v>
      </c>
      <c r="F26" s="504" t="s">
        <v>196</v>
      </c>
      <c r="G26" s="504" t="s">
        <v>197</v>
      </c>
      <c r="H26" s="506" t="s">
        <v>198</v>
      </c>
    </row>
    <row r="27" spans="1:8">
      <c r="A27" s="95"/>
      <c r="B27" s="96"/>
      <c r="C27" s="97" t="s">
        <v>199</v>
      </c>
      <c r="D27" s="97" t="s">
        <v>200</v>
      </c>
      <c r="E27" s="97" t="s">
        <v>201</v>
      </c>
      <c r="F27" s="97" t="s">
        <v>202</v>
      </c>
      <c r="G27" s="97" t="s">
        <v>203</v>
      </c>
      <c r="H27" s="97" t="s">
        <v>204</v>
      </c>
    </row>
    <row r="28" spans="1:8" ht="27" customHeight="1">
      <c r="A28" s="1013" t="s">
        <v>210</v>
      </c>
      <c r="B28" s="1014"/>
      <c r="C28" s="47"/>
      <c r="D28" s="47"/>
      <c r="E28" s="47"/>
      <c r="F28" s="47"/>
      <c r="G28" s="47"/>
      <c r="H28" s="47"/>
    </row>
    <row r="29" spans="1:8">
      <c r="A29" s="14"/>
      <c r="B29" s="16" t="s">
        <v>72</v>
      </c>
      <c r="C29" s="17"/>
      <c r="D29" s="17"/>
      <c r="E29" s="17"/>
      <c r="F29" s="17"/>
      <c r="G29" s="17"/>
      <c r="H29" s="17"/>
    </row>
    <row r="30" spans="1:8">
      <c r="A30" s="14"/>
      <c r="B30" s="16" t="s">
        <v>73</v>
      </c>
      <c r="C30" s="17"/>
      <c r="D30" s="17"/>
      <c r="E30" s="17"/>
      <c r="F30" s="17"/>
      <c r="G30" s="17"/>
      <c r="H30" s="17"/>
    </row>
    <row r="31" spans="1:8">
      <c r="A31" s="14"/>
      <c r="B31" s="16" t="s">
        <v>74</v>
      </c>
      <c r="C31" s="17"/>
      <c r="D31" s="17"/>
      <c r="E31" s="17"/>
      <c r="F31" s="17"/>
      <c r="G31" s="17"/>
      <c r="H31" s="17"/>
    </row>
    <row r="32" spans="1:8">
      <c r="A32" s="14"/>
      <c r="B32" s="16" t="s">
        <v>75</v>
      </c>
      <c r="C32" s="17"/>
      <c r="D32" s="17"/>
      <c r="E32" s="17"/>
      <c r="F32" s="17"/>
      <c r="G32" s="17"/>
      <c r="H32" s="17"/>
    </row>
    <row r="33" spans="1:8">
      <c r="A33" s="14"/>
      <c r="B33" s="16" t="s">
        <v>76</v>
      </c>
      <c r="C33" s="17"/>
      <c r="D33" s="17"/>
      <c r="E33" s="17"/>
      <c r="F33" s="17"/>
      <c r="G33" s="17"/>
      <c r="H33" s="17"/>
    </row>
    <row r="34" spans="1:8">
      <c r="A34" s="14"/>
      <c r="B34" s="16" t="s">
        <v>77</v>
      </c>
      <c r="C34" s="17"/>
      <c r="D34" s="17"/>
      <c r="E34" s="17"/>
      <c r="F34" s="17"/>
      <c r="G34" s="17"/>
      <c r="H34" s="17"/>
    </row>
    <row r="35" spans="1:8">
      <c r="A35" s="14"/>
      <c r="B35" s="16" t="s">
        <v>211</v>
      </c>
      <c r="C35" s="17"/>
      <c r="D35" s="17"/>
      <c r="E35" s="17"/>
      <c r="F35" s="17"/>
      <c r="G35" s="17"/>
      <c r="H35" s="17"/>
    </row>
    <row r="36" spans="1:8">
      <c r="A36" s="14"/>
      <c r="B36" s="16" t="s">
        <v>212</v>
      </c>
      <c r="C36" s="17"/>
      <c r="D36" s="17"/>
      <c r="E36" s="17"/>
      <c r="F36" s="17"/>
      <c r="G36" s="17"/>
      <c r="H36" s="17"/>
    </row>
    <row r="37" spans="1:8">
      <c r="A37" s="14"/>
      <c r="B37" s="16" t="s">
        <v>213</v>
      </c>
      <c r="C37" s="17"/>
      <c r="D37" s="17"/>
      <c r="E37" s="17"/>
      <c r="F37" s="17"/>
      <c r="G37" s="17"/>
      <c r="H37" s="17"/>
    </row>
    <row r="38" spans="1:8">
      <c r="A38" s="14"/>
      <c r="B38" s="16" t="s">
        <v>214</v>
      </c>
      <c r="C38" s="17"/>
      <c r="D38" s="17"/>
      <c r="E38" s="17"/>
      <c r="F38" s="17"/>
      <c r="G38" s="17"/>
      <c r="H38" s="17"/>
    </row>
    <row r="39" spans="1:8">
      <c r="A39" s="14"/>
      <c r="B39" s="16" t="s">
        <v>215</v>
      </c>
      <c r="C39" s="17"/>
      <c r="D39" s="17"/>
      <c r="E39" s="17"/>
      <c r="F39" s="17"/>
      <c r="G39" s="17"/>
      <c r="H39" s="17"/>
    </row>
    <row r="40" spans="1:8" ht="51.75" customHeight="1">
      <c r="A40" s="1015" t="s">
        <v>216</v>
      </c>
      <c r="B40" s="956"/>
      <c r="C40" s="17"/>
      <c r="D40" s="17"/>
      <c r="E40" s="17"/>
      <c r="F40" s="17"/>
      <c r="G40" s="17"/>
      <c r="H40" s="17"/>
    </row>
    <row r="41" spans="1:8">
      <c r="A41" s="14"/>
      <c r="B41" s="16" t="s">
        <v>73</v>
      </c>
      <c r="C41" s="17"/>
      <c r="D41" s="17"/>
      <c r="E41" s="17"/>
      <c r="F41" s="17"/>
      <c r="G41" s="17"/>
      <c r="H41" s="17"/>
    </row>
    <row r="42" spans="1:8">
      <c r="A42" s="14"/>
      <c r="B42" s="16" t="s">
        <v>76</v>
      </c>
      <c r="C42" s="17"/>
      <c r="D42" s="17"/>
      <c r="E42" s="17"/>
      <c r="F42" s="17"/>
      <c r="G42" s="17"/>
      <c r="H42" s="17"/>
    </row>
    <row r="43" spans="1:8" ht="25.5">
      <c r="A43" s="14"/>
      <c r="B43" s="101" t="s">
        <v>205</v>
      </c>
      <c r="C43" s="467">
        <f t="shared" ref="C43:H43" si="0">+C19</f>
        <v>292754</v>
      </c>
      <c r="D43" s="467">
        <f t="shared" si="0"/>
        <v>259110</v>
      </c>
      <c r="E43" s="467">
        <f t="shared" si="0"/>
        <v>551864</v>
      </c>
      <c r="F43" s="467">
        <f t="shared" si="0"/>
        <v>551864</v>
      </c>
      <c r="G43" s="467">
        <f t="shared" si="0"/>
        <v>551864</v>
      </c>
      <c r="H43" s="467">
        <f t="shared" si="0"/>
        <v>259110</v>
      </c>
    </row>
    <row r="44" spans="1:8" ht="25.5">
      <c r="A44" s="14"/>
      <c r="B44" s="101" t="s">
        <v>81</v>
      </c>
      <c r="C44" s="17"/>
      <c r="D44" s="17"/>
      <c r="E44" s="17"/>
      <c r="F44" s="17"/>
      <c r="G44" s="17"/>
      <c r="H44" s="17"/>
    </row>
    <row r="45" spans="1:8">
      <c r="A45" s="11" t="s">
        <v>206</v>
      </c>
      <c r="B45" s="16"/>
      <c r="C45" s="17"/>
      <c r="D45" s="17"/>
      <c r="E45" s="17"/>
      <c r="F45" s="17"/>
      <c r="G45" s="17"/>
      <c r="H45" s="17"/>
    </row>
    <row r="46" spans="1:8">
      <c r="A46" s="14"/>
      <c r="B46" s="16" t="s">
        <v>206</v>
      </c>
      <c r="C46" s="17"/>
      <c r="D46" s="17"/>
      <c r="E46" s="17"/>
      <c r="F46" s="17"/>
      <c r="G46" s="17"/>
      <c r="H46" s="17"/>
    </row>
    <row r="47" spans="1:8">
      <c r="A47" s="49"/>
      <c r="B47" s="52"/>
      <c r="C47" s="26"/>
      <c r="D47" s="26"/>
      <c r="E47" s="26"/>
      <c r="F47" s="26"/>
      <c r="G47" s="26"/>
      <c r="H47" s="17"/>
    </row>
    <row r="48" spans="1:8" ht="15" customHeight="1">
      <c r="A48" s="1016" t="s">
        <v>207</v>
      </c>
      <c r="B48" s="1017"/>
      <c r="C48" s="75"/>
      <c r="D48" s="75"/>
      <c r="E48" s="75"/>
      <c r="F48" s="75"/>
      <c r="G48" s="99"/>
      <c r="H48" s="47"/>
    </row>
    <row r="49" spans="1:15" ht="15">
      <c r="F49" s="99" t="s">
        <v>208</v>
      </c>
      <c r="G49" s="100"/>
      <c r="H49" s="809">
        <f>+D43</f>
        <v>259110</v>
      </c>
    </row>
    <row r="50" spans="1:15">
      <c r="F50" s="427"/>
      <c r="G50" s="427"/>
      <c r="H50" s="427"/>
    </row>
    <row r="51" spans="1:15">
      <c r="F51" s="427"/>
      <c r="G51" s="427"/>
      <c r="H51" s="427"/>
    </row>
    <row r="54" spans="1:15" ht="16.5">
      <c r="A54" s="102"/>
      <c r="B54" s="469" t="s">
        <v>559</v>
      </c>
      <c r="C54" s="470" t="s">
        <v>560</v>
      </c>
      <c r="D54" s="470"/>
      <c r="E54" s="469"/>
      <c r="F54" s="471" t="s">
        <v>560</v>
      </c>
      <c r="G54" s="471"/>
      <c r="H54" s="472"/>
      <c r="I54" s="103"/>
      <c r="J54" s="104"/>
      <c r="K54" s="104"/>
      <c r="N54" s="105"/>
      <c r="O54" s="102"/>
    </row>
    <row r="55" spans="1:15" ht="16.5">
      <c r="A55" s="106"/>
      <c r="B55" s="473" t="s">
        <v>373</v>
      </c>
      <c r="C55" s="474" t="s">
        <v>549</v>
      </c>
      <c r="D55" s="474"/>
      <c r="E55" s="473"/>
      <c r="F55" s="475" t="s">
        <v>606</v>
      </c>
      <c r="G55" s="475"/>
      <c r="H55" s="472"/>
      <c r="I55" s="107"/>
      <c r="J55" s="108"/>
      <c r="K55" s="108"/>
      <c r="N55" s="109"/>
      <c r="O55" s="106"/>
    </row>
    <row r="56" spans="1:15" ht="16.5">
      <c r="A56" s="106"/>
      <c r="B56" s="473"/>
      <c r="C56" s="474"/>
      <c r="D56" s="474"/>
      <c r="E56" s="473"/>
      <c r="F56" s="475"/>
      <c r="G56" s="475"/>
      <c r="H56" s="472"/>
      <c r="I56" s="107"/>
      <c r="J56" s="108"/>
      <c r="K56" s="108"/>
      <c r="N56" s="109"/>
      <c r="O56" s="106"/>
    </row>
    <row r="57" spans="1:15" ht="16.5">
      <c r="A57" s="110"/>
      <c r="B57" s="476"/>
      <c r="C57" s="477"/>
      <c r="D57" s="477"/>
      <c r="E57" s="476"/>
      <c r="F57" s="478"/>
      <c r="G57" s="478"/>
      <c r="H57" s="472"/>
      <c r="I57" s="111"/>
      <c r="J57" s="112"/>
      <c r="K57" s="112"/>
      <c r="N57" s="113"/>
      <c r="O57" s="110"/>
    </row>
    <row r="58" spans="1:15" ht="16.5">
      <c r="A58" s="110"/>
      <c r="B58" s="477" t="s">
        <v>389</v>
      </c>
      <c r="C58" s="477" t="s">
        <v>462</v>
      </c>
      <c r="D58" s="477"/>
      <c r="E58" s="476"/>
      <c r="F58" s="478"/>
      <c r="G58" s="478"/>
      <c r="H58" s="472"/>
      <c r="I58" s="111"/>
      <c r="J58" s="112"/>
      <c r="K58" s="112"/>
      <c r="N58" s="113"/>
      <c r="O58" s="110"/>
    </row>
    <row r="59" spans="1:15" ht="16.5">
      <c r="A59" s="91"/>
      <c r="B59" s="479" t="s">
        <v>374</v>
      </c>
      <c r="C59" s="480" t="s">
        <v>684</v>
      </c>
      <c r="D59" s="480"/>
      <c r="E59" s="479"/>
      <c r="F59" s="481" t="s">
        <v>375</v>
      </c>
      <c r="G59" s="481"/>
      <c r="H59" s="472"/>
      <c r="I59" s="114"/>
      <c r="J59" s="115"/>
      <c r="K59" s="116"/>
      <c r="N59" s="115"/>
      <c r="O59" s="115"/>
    </row>
    <row r="60" spans="1:15" ht="16.5">
      <c r="A60" s="110"/>
      <c r="B60" s="482"/>
      <c r="C60" s="482"/>
      <c r="D60" s="482"/>
      <c r="E60" s="482"/>
      <c r="F60" s="476"/>
      <c r="G60" s="476"/>
      <c r="H60" s="472"/>
      <c r="I60" s="110"/>
      <c r="J60" s="110"/>
      <c r="K60" s="110"/>
      <c r="N60" s="117"/>
      <c r="O60" s="110"/>
    </row>
    <row r="61" spans="1:15" ht="16.5">
      <c r="A61" s="91"/>
      <c r="B61" s="479" t="s">
        <v>561</v>
      </c>
      <c r="C61" s="483" t="s">
        <v>376</v>
      </c>
      <c r="D61" s="483"/>
      <c r="E61" s="479"/>
      <c r="F61" s="479"/>
      <c r="G61" s="479"/>
      <c r="H61" s="472"/>
      <c r="I61" s="91"/>
      <c r="J61" s="91"/>
      <c r="K61" s="91"/>
      <c r="N61" s="118"/>
      <c r="O61" s="91"/>
    </row>
    <row r="62" spans="1:15" ht="16.5">
      <c r="A62" s="110"/>
      <c r="B62" s="477" t="s">
        <v>654</v>
      </c>
      <c r="C62" s="477" t="s">
        <v>629</v>
      </c>
      <c r="D62" s="477"/>
      <c r="E62" s="477"/>
      <c r="F62" s="484"/>
      <c r="G62" s="484"/>
      <c r="H62" s="472"/>
      <c r="I62" s="111"/>
      <c r="J62" s="112"/>
      <c r="K62" s="112"/>
      <c r="N62" s="119"/>
      <c r="O62" s="110"/>
    </row>
    <row r="63" spans="1:15" ht="16.5">
      <c r="A63" s="110"/>
      <c r="B63" s="477" t="s">
        <v>577</v>
      </c>
      <c r="C63" s="477" t="s">
        <v>632</v>
      </c>
      <c r="D63" s="477"/>
      <c r="E63" s="477"/>
      <c r="F63" s="484"/>
      <c r="G63" s="484"/>
      <c r="H63" s="472"/>
      <c r="I63" s="111"/>
      <c r="J63" s="112"/>
      <c r="K63" s="112"/>
      <c r="N63" s="119"/>
      <c r="O63" s="110"/>
    </row>
    <row r="64" spans="1:15" ht="16.5">
      <c r="A64" s="110"/>
      <c r="B64" s="477"/>
      <c r="C64" s="477"/>
      <c r="D64" s="477"/>
      <c r="E64" s="477"/>
      <c r="F64" s="484"/>
      <c r="G64" s="484"/>
      <c r="H64" s="472"/>
      <c r="I64" s="111"/>
      <c r="J64" s="112"/>
      <c r="K64" s="112"/>
      <c r="N64" s="119"/>
      <c r="O64" s="110"/>
    </row>
    <row r="65" spans="1:15" ht="16.5">
      <c r="A65" s="110"/>
      <c r="B65" s="485"/>
      <c r="C65" s="477"/>
      <c r="D65" s="477"/>
      <c r="E65" s="485"/>
      <c r="F65" s="478"/>
      <c r="G65" s="478"/>
      <c r="H65" s="472"/>
      <c r="I65" s="111"/>
      <c r="J65" s="112"/>
      <c r="K65" s="112"/>
      <c r="N65" s="112"/>
      <c r="O65" s="110"/>
    </row>
    <row r="66" spans="1:15" ht="16.5">
      <c r="A66" s="110"/>
      <c r="B66" s="477" t="s">
        <v>389</v>
      </c>
      <c r="C66" s="477" t="s">
        <v>480</v>
      </c>
      <c r="D66" s="477"/>
      <c r="E66" s="485"/>
      <c r="F66" s="478"/>
      <c r="G66" s="478"/>
      <c r="H66" s="472"/>
      <c r="I66" s="111"/>
      <c r="J66" s="112"/>
      <c r="K66" s="112"/>
      <c r="N66" s="112"/>
      <c r="O66" s="110"/>
    </row>
    <row r="67" spans="1:15" ht="16.5">
      <c r="A67" s="91"/>
      <c r="B67" s="480" t="s">
        <v>651</v>
      </c>
      <c r="C67" s="480" t="s">
        <v>545</v>
      </c>
      <c r="D67" s="480"/>
      <c r="E67" s="480"/>
      <c r="F67" s="486"/>
      <c r="G67" s="486"/>
      <c r="H67" s="472"/>
      <c r="I67" s="114"/>
      <c r="J67" s="114"/>
      <c r="K67" s="116"/>
      <c r="N67" s="115"/>
      <c r="O67" s="115"/>
    </row>
    <row r="68" spans="1:15" ht="16.5">
      <c r="A68" s="110"/>
      <c r="B68" s="112"/>
      <c r="C68" s="112"/>
      <c r="D68" s="112"/>
      <c r="E68" s="112"/>
      <c r="F68" s="112"/>
      <c r="G68" s="112"/>
      <c r="H68" s="120"/>
      <c r="I68" s="120"/>
      <c r="J68" s="112"/>
      <c r="K68" s="112"/>
      <c r="L68" s="112"/>
      <c r="M68" s="121"/>
      <c r="N68" s="112"/>
      <c r="O68" s="110"/>
    </row>
    <row r="75" spans="1:15">
      <c r="G75" s="15" t="s">
        <v>35</v>
      </c>
    </row>
  </sheetData>
  <mergeCells count="15">
    <mergeCell ref="C25:G25"/>
    <mergeCell ref="A26:B26"/>
    <mergeCell ref="A4:H4"/>
    <mergeCell ref="A6:H6"/>
    <mergeCell ref="A7:H7"/>
    <mergeCell ref="A8:H8"/>
    <mergeCell ref="C10:G10"/>
    <mergeCell ref="A11:B11"/>
    <mergeCell ref="A28:B28"/>
    <mergeCell ref="A40:B40"/>
    <mergeCell ref="A48:B48"/>
    <mergeCell ref="A19:B19"/>
    <mergeCell ref="A20:B20"/>
    <mergeCell ref="A21:B21"/>
    <mergeCell ref="A23:B23"/>
  </mergeCells>
  <pageMargins left="0.7" right="0.7" top="0.75" bottom="0.75" header="0.3" footer="0.3"/>
  <pageSetup scale="56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N44"/>
  <sheetViews>
    <sheetView workbookViewId="0">
      <selection activeCell="B9" sqref="B9:E9"/>
    </sheetView>
  </sheetViews>
  <sheetFormatPr baseColWidth="10" defaultRowHeight="15"/>
  <cols>
    <col min="1" max="1" width="5.28515625" customWidth="1"/>
    <col min="2" max="2" width="8.7109375" customWidth="1"/>
    <col min="3" max="3" width="60.42578125" customWidth="1"/>
    <col min="4" max="5" width="22.7109375" customWidth="1"/>
  </cols>
  <sheetData>
    <row r="1" spans="1:14">
      <c r="A1" s="1037"/>
      <c r="B1" s="1037"/>
      <c r="C1" s="1037"/>
      <c r="D1" s="1037"/>
      <c r="E1" s="1037"/>
    </row>
    <row r="2" spans="1:14" ht="15" customHeight="1">
      <c r="A2" s="589"/>
      <c r="B2" s="1038"/>
      <c r="C2" s="1038"/>
      <c r="D2" s="1038"/>
      <c r="E2" s="1038"/>
    </row>
    <row r="3" spans="1:14" ht="14.45" customHeight="1">
      <c r="A3" s="589"/>
      <c r="B3" s="1039" t="s">
        <v>372</v>
      </c>
      <c r="C3" s="1039"/>
      <c r="D3" s="1039"/>
      <c r="E3" s="1039"/>
    </row>
    <row r="4" spans="1:14" ht="18.75">
      <c r="A4" s="858"/>
      <c r="B4" s="858"/>
      <c r="C4" s="890" t="s">
        <v>655</v>
      </c>
      <c r="D4" s="858"/>
      <c r="E4" s="858"/>
    </row>
    <row r="5" spans="1:14">
      <c r="A5" s="858"/>
      <c r="B5" s="858"/>
      <c r="C5" s="858"/>
      <c r="D5" s="858"/>
      <c r="E5" s="858"/>
    </row>
    <row r="6" spans="1:14">
      <c r="A6" s="858"/>
      <c r="B6" s="858"/>
      <c r="C6" s="858"/>
      <c r="D6" s="858"/>
      <c r="E6" s="858"/>
    </row>
    <row r="7" spans="1:14">
      <c r="A7" s="859"/>
      <c r="B7" s="859"/>
      <c r="C7" s="859"/>
      <c r="D7" s="859"/>
      <c r="E7" s="859"/>
    </row>
    <row r="8" spans="1:14" ht="14.45" customHeight="1">
      <c r="A8" s="590"/>
      <c r="B8" s="1040" t="s">
        <v>567</v>
      </c>
      <c r="C8" s="1040"/>
      <c r="D8" s="1040"/>
      <c r="E8" s="1040"/>
    </row>
    <row r="9" spans="1:14" ht="15" customHeight="1">
      <c r="A9" s="19"/>
      <c r="B9" s="984" t="s">
        <v>728</v>
      </c>
      <c r="C9" s="984"/>
      <c r="D9" s="984"/>
      <c r="E9" s="984"/>
      <c r="F9" s="591"/>
      <c r="G9" s="591"/>
      <c r="H9" s="591"/>
      <c r="I9" s="591"/>
      <c r="J9" s="591"/>
      <c r="K9" s="591"/>
      <c r="L9" s="591"/>
      <c r="M9" s="591"/>
      <c r="N9" s="591"/>
    </row>
    <row r="10" spans="1:14" ht="14.25" customHeight="1">
      <c r="A10" s="592"/>
      <c r="B10" s="1036" t="s">
        <v>0</v>
      </c>
      <c r="C10" s="1036"/>
      <c r="D10" s="1036"/>
      <c r="E10" s="1036"/>
    </row>
    <row r="11" spans="1:14">
      <c r="A11" s="593"/>
      <c r="B11" s="857"/>
      <c r="C11" s="857"/>
      <c r="D11" s="857"/>
      <c r="E11" s="857"/>
    </row>
    <row r="12" spans="1:14">
      <c r="A12" s="593"/>
      <c r="B12" s="1034" t="s">
        <v>394</v>
      </c>
      <c r="C12" s="1034"/>
      <c r="D12" s="1034"/>
      <c r="E12" s="771">
        <f>+ingresos!F19</f>
        <v>551864</v>
      </c>
    </row>
    <row r="13" spans="1:14">
      <c r="A13" s="593"/>
      <c r="B13" s="1033"/>
      <c r="C13" s="1033"/>
      <c r="D13" s="595"/>
      <c r="E13" s="596"/>
      <c r="I13" s="717"/>
    </row>
    <row r="14" spans="1:14">
      <c r="A14" s="593"/>
      <c r="B14" s="1035" t="s">
        <v>395</v>
      </c>
      <c r="C14" s="1035"/>
      <c r="D14" s="597"/>
      <c r="E14" s="810">
        <f>SUM(D15:D19)</f>
        <v>0</v>
      </c>
    </row>
    <row r="15" spans="1:14">
      <c r="A15" s="593"/>
      <c r="B15" s="856"/>
      <c r="C15" s="856" t="s">
        <v>396</v>
      </c>
      <c r="D15" s="597">
        <v>0</v>
      </c>
      <c r="E15" s="598"/>
    </row>
    <row r="16" spans="1:14" ht="25.5">
      <c r="A16" s="593"/>
      <c r="B16" s="856"/>
      <c r="C16" s="856" t="s">
        <v>397</v>
      </c>
      <c r="D16" s="597">
        <v>0</v>
      </c>
      <c r="E16" s="598"/>
    </row>
    <row r="17" spans="1:5">
      <c r="A17" s="593"/>
      <c r="B17" s="856"/>
      <c r="C17" s="856" t="s">
        <v>398</v>
      </c>
      <c r="D17" s="597">
        <v>0</v>
      </c>
      <c r="E17" s="598"/>
    </row>
    <row r="18" spans="1:5">
      <c r="A18" s="593"/>
      <c r="B18" s="856"/>
      <c r="C18" s="856" t="s">
        <v>399</v>
      </c>
      <c r="D18" s="810"/>
      <c r="E18" s="598"/>
    </row>
    <row r="19" spans="1:5">
      <c r="A19" s="593"/>
      <c r="B19" s="1032" t="s">
        <v>400</v>
      </c>
      <c r="C19" s="1032"/>
      <c r="D19" s="597">
        <v>0</v>
      </c>
      <c r="E19" s="598"/>
    </row>
    <row r="20" spans="1:5">
      <c r="A20" s="593"/>
      <c r="B20" s="1033"/>
      <c r="C20" s="1033"/>
      <c r="D20" s="596"/>
      <c r="E20" s="596"/>
    </row>
    <row r="21" spans="1:5">
      <c r="A21" s="593"/>
      <c r="B21" s="1035" t="s">
        <v>401</v>
      </c>
      <c r="C21" s="1035"/>
      <c r="D21" s="597"/>
      <c r="E21" s="597">
        <f>SUM(D22:D25)</f>
        <v>0</v>
      </c>
    </row>
    <row r="22" spans="1:5">
      <c r="A22" s="593"/>
      <c r="B22" s="856"/>
      <c r="C22" s="856" t="s">
        <v>402</v>
      </c>
      <c r="D22" s="597">
        <v>0</v>
      </c>
      <c r="E22" s="598"/>
    </row>
    <row r="23" spans="1:5">
      <c r="A23" s="593"/>
      <c r="B23" s="856"/>
      <c r="C23" s="856" t="s">
        <v>403</v>
      </c>
      <c r="D23" s="597">
        <v>0</v>
      </c>
      <c r="E23" s="598"/>
    </row>
    <row r="24" spans="1:5">
      <c r="A24" s="593"/>
      <c r="B24" s="856"/>
      <c r="C24" s="856" t="s">
        <v>404</v>
      </c>
      <c r="D24" s="597">
        <v>0</v>
      </c>
      <c r="E24" s="598"/>
    </row>
    <row r="25" spans="1:5">
      <c r="A25" s="593"/>
      <c r="B25" s="1032" t="s">
        <v>405</v>
      </c>
      <c r="C25" s="1032"/>
      <c r="D25" s="597">
        <v>0</v>
      </c>
      <c r="E25" s="598"/>
    </row>
    <row r="26" spans="1:5">
      <c r="A26" s="593"/>
      <c r="B26" s="1033"/>
      <c r="C26" s="1033"/>
      <c r="D26" s="595"/>
      <c r="E26" s="596"/>
    </row>
    <row r="27" spans="1:5">
      <c r="A27" s="593"/>
      <c r="B27" s="1034" t="s">
        <v>406</v>
      </c>
      <c r="C27" s="1034"/>
      <c r="D27" s="1034"/>
      <c r="E27" s="771">
        <f>+E12+E14-E21</f>
        <v>551864</v>
      </c>
    </row>
    <row r="28" spans="1:5">
      <c r="A28" s="593"/>
      <c r="B28" s="593"/>
      <c r="C28" s="593"/>
      <c r="D28" s="599"/>
      <c r="E28" s="599"/>
    </row>
    <row r="29" spans="1:5">
      <c r="A29" s="593"/>
      <c r="B29" s="593"/>
      <c r="C29" s="593"/>
      <c r="D29" s="599"/>
      <c r="E29" s="599"/>
    </row>
    <row r="30" spans="1:5">
      <c r="A30" s="593"/>
      <c r="B30" s="593"/>
      <c r="C30" s="593"/>
      <c r="D30" s="599"/>
      <c r="E30" s="599"/>
    </row>
    <row r="31" spans="1:5">
      <c r="A31" s="593"/>
      <c r="B31" s="593"/>
      <c r="C31" s="593"/>
      <c r="D31" s="599"/>
      <c r="E31" s="599"/>
    </row>
    <row r="32" spans="1:5">
      <c r="A32" s="593"/>
      <c r="B32" s="593"/>
      <c r="C32" s="593"/>
      <c r="D32" s="599"/>
      <c r="E32" s="599"/>
    </row>
    <row r="33" spans="1:5">
      <c r="A33" s="593"/>
      <c r="B33" s="593"/>
      <c r="C33" s="593"/>
      <c r="D33" s="599"/>
      <c r="E33" s="599"/>
    </row>
    <row r="34" spans="1:5">
      <c r="A34" s="593"/>
      <c r="B34" s="593"/>
      <c r="C34" s="593"/>
      <c r="D34" s="599"/>
      <c r="E34" s="599"/>
    </row>
    <row r="35" spans="1:5">
      <c r="A35" s="593"/>
      <c r="B35" s="593"/>
      <c r="C35" s="593"/>
      <c r="D35" s="599"/>
      <c r="E35" s="599"/>
    </row>
    <row r="36" spans="1:5">
      <c r="A36" s="593"/>
      <c r="B36" s="593"/>
      <c r="C36" s="593"/>
      <c r="D36" s="599"/>
      <c r="E36" s="599"/>
    </row>
    <row r="37" spans="1:5">
      <c r="A37" s="593"/>
      <c r="B37" s="593"/>
      <c r="C37" s="593"/>
      <c r="D37" s="599"/>
      <c r="E37" s="599"/>
    </row>
    <row r="38" spans="1:5">
      <c r="A38" s="593"/>
      <c r="B38" s="593"/>
      <c r="C38" s="593"/>
      <c r="D38" s="599"/>
      <c r="E38" s="599"/>
    </row>
    <row r="39" spans="1:5">
      <c r="A39" s="593"/>
      <c r="B39" s="593"/>
      <c r="C39" s="593"/>
      <c r="D39" s="599"/>
      <c r="E39" s="599"/>
    </row>
    <row r="40" spans="1:5">
      <c r="A40" s="593"/>
      <c r="B40" s="593"/>
      <c r="C40" s="593"/>
      <c r="D40" s="599"/>
      <c r="E40" s="599"/>
    </row>
    <row r="41" spans="1:5">
      <c r="A41" s="593"/>
      <c r="B41" s="593"/>
      <c r="C41" s="593"/>
      <c r="D41" s="599"/>
      <c r="E41" s="599"/>
    </row>
    <row r="42" spans="1:5">
      <c r="A42" s="593"/>
      <c r="B42" s="593"/>
      <c r="C42" s="593"/>
      <c r="D42" s="599"/>
      <c r="E42" s="599"/>
    </row>
    <row r="43" spans="1:5">
      <c r="A43" s="593"/>
      <c r="B43" s="593"/>
      <c r="C43" s="593"/>
      <c r="D43" s="599"/>
      <c r="E43" s="599"/>
    </row>
    <row r="44" spans="1:5">
      <c r="A44" s="593"/>
      <c r="B44" s="593"/>
      <c r="C44" s="593"/>
      <c r="D44" s="599"/>
      <c r="E44" s="599"/>
    </row>
  </sheetData>
  <mergeCells count="15">
    <mergeCell ref="B10:E10"/>
    <mergeCell ref="A1:E1"/>
    <mergeCell ref="B2:E2"/>
    <mergeCell ref="B3:E3"/>
    <mergeCell ref="B8:E8"/>
    <mergeCell ref="B9:E9"/>
    <mergeCell ref="B25:C25"/>
    <mergeCell ref="B26:C26"/>
    <mergeCell ref="B27:D27"/>
    <mergeCell ref="B12:D12"/>
    <mergeCell ref="B13:C13"/>
    <mergeCell ref="B14:C14"/>
    <mergeCell ref="B19:C19"/>
    <mergeCell ref="B20:C20"/>
    <mergeCell ref="B21:C21"/>
  </mergeCells>
  <pageMargins left="0.7" right="0.7" top="0.75" bottom="0.75" header="0.3" footer="0.3"/>
  <pageSetup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situacion fiscal</vt:lpstr>
      <vt:lpstr>activiades</vt:lpstr>
      <vt:lpstr>flujo de efectivo</vt:lpstr>
      <vt:lpstr>edo de cambios</vt:lpstr>
      <vt:lpstr>activo</vt:lpstr>
      <vt:lpstr>pasivos</vt:lpstr>
      <vt:lpstr>EVH</vt:lpstr>
      <vt:lpstr>ingresos</vt:lpstr>
      <vt:lpstr>CONC ING</vt:lpstr>
      <vt:lpstr>EGRESOS</vt:lpstr>
      <vt:lpstr>FUENTES DE FINAN</vt:lpstr>
      <vt:lpstr>objeto del gto</vt:lpstr>
      <vt:lpstr>clasif economica</vt:lpstr>
      <vt:lpstr>claisf edmva</vt:lpstr>
      <vt:lpstr>clasif funcional</vt:lpstr>
      <vt:lpstr>cat programatica</vt:lpstr>
      <vt:lpstr>CONC EGR</vt:lpstr>
      <vt:lpstr>ENDEUDAMIENTO NETO</vt:lpstr>
      <vt:lpstr>INTERESES DE LA DEUDA</vt:lpstr>
      <vt:lpstr>POSTURA FISCAL</vt:lpstr>
      <vt:lpstr>FLUJO DE FONDOS</vt:lpstr>
      <vt:lpstr>PROGRAMAS DE INVERSION</vt:lpstr>
      <vt:lpstr>INDICADORES DE RESULTADOS</vt:lpstr>
      <vt:lpstr>RELACION CTAS BANCARIAS PROD</vt:lpstr>
      <vt:lpstr>RELACION DE BIENES MUEBLES</vt:lpstr>
      <vt:lpstr>AVANCE 2022</vt:lpstr>
      <vt:lpstr>FIRMAS</vt:lpstr>
      <vt:lpstr>e de cambios s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P3DEL13</dc:creator>
  <cp:lastModifiedBy>DELEGACION16</cp:lastModifiedBy>
  <cp:lastPrinted>2023-01-12T21:37:29Z</cp:lastPrinted>
  <dcterms:created xsi:type="dcterms:W3CDTF">2021-03-18T16:36:09Z</dcterms:created>
  <dcterms:modified xsi:type="dcterms:W3CDTF">2023-01-18T18:01:47Z</dcterms:modified>
</cp:coreProperties>
</file>